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S:\AccountingShared\FORMS\"/>
    </mc:Choice>
  </mc:AlternateContent>
  <xr:revisionPtr revIDLastSave="0" documentId="8_{98DE87C0-4E2D-44B6-B779-CD10812A1829}" xr6:coauthVersionLast="47" xr6:coauthVersionMax="47" xr10:uidLastSave="{00000000-0000-0000-0000-000000000000}"/>
  <bookViews>
    <workbookView xWindow="28680" yWindow="-120" windowWidth="29040" windowHeight="15720" tabRatio="859" xr2:uid="{00000000-000D-0000-FFFF-FFFF00000000}"/>
  </bookViews>
  <sheets>
    <sheet name="Timesheet" sheetId="1" r:id="rId1"/>
    <sheet name="Differential" sheetId="6" r:id="rId2"/>
    <sheet name="Projects" sheetId="7" r:id="rId3"/>
    <sheet name="Overtime Request Form" sheetId="5" r:id="rId4"/>
    <sheet name="CODE REFERENCE" sheetId="3" r:id="rId5"/>
  </sheets>
  <definedNames>
    <definedName name="Certs">'CODE REFERENCE'!$A$104:$A$110</definedName>
    <definedName name="Leaves">'CODE REFERENCE'!$A$46:$A$101</definedName>
    <definedName name="PayPeriod">'CODE REFERENCE'!$A$113:$A$138</definedName>
    <definedName name="_xlnm.Print_Area" localSheetId="1">Differential!$A$1:$Q$69</definedName>
    <definedName name="_xlnm.Print_Titles" localSheetId="2">Projects!$1:$8</definedName>
    <definedName name="Programs">'CODE REFERENCE'!$A$2:$A$43</definedName>
    <definedName name="REGULAR_HOURS_USED" localSheetId="4">'CODE REFERENCE'!$A$1:$A$34</definedName>
    <definedName name="SEARCH_RESULT1" localSheetId="4">'CODE REFERENCE'!#REF!</definedName>
    <definedName name="Z_83098F38_0717_4B50_8BD3_203AEAEC5178_.wvu.PrintArea" localSheetId="1" hidden="1">Differential!$A$11:$Q$77</definedName>
    <definedName name="Z_83098F38_0717_4B50_8BD3_203AEAEC5178_.wvu.PrintArea" localSheetId="2" hidden="1">Projects!$A$9:$R$31</definedName>
    <definedName name="Z_83098F38_0717_4B50_8BD3_203AEAEC5178_.wvu.PrintArea" localSheetId="0" hidden="1">Timesheet!$A$1:$R$44</definedName>
    <definedName name="Z_DD73B992_D19F_4F98_A6CC_04B0864BB520_.wvu.PrintArea" localSheetId="1" hidden="1">Differential!$A$11:$Q$77</definedName>
    <definedName name="Z_DD73B992_D19F_4F98_A6CC_04B0864BB520_.wvu.PrintArea" localSheetId="2" hidden="1">Projects!$A$9:$R$31</definedName>
    <definedName name="Z_DD73B992_D19F_4F98_A6CC_04B0864BB520_.wvu.PrintArea" localSheetId="0" hidden="1">Timesheet!$A$1:$R$44</definedName>
  </definedNames>
  <calcPr calcId="191029"/>
  <customWorkbookViews>
    <customWorkbookView name="Lydon K. Hernandez - Personal View" guid="{83098F38-0717-4B50-8BD3-203AEAEC5178}" mergeInterval="0" personalView="1" maximized="1" xWindow="1" yWindow="1" windowWidth="1276" windowHeight="521" activeSheetId="1"/>
    <customWorkbookView name="Megan Gomez - Personal View" guid="{DD73B992-D19F-4F98-A6CC-04B0864BB520}" mergeInterval="0" personalView="1" maximized="1" xWindow="1" yWindow="1" windowWidth="1676" windowHeight="80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 i="6" l="1"/>
  <c r="I9" i="5"/>
  <c r="C9" i="5"/>
  <c r="P50" i="6"/>
  <c r="O50" i="6"/>
  <c r="N50" i="6"/>
  <c r="M50" i="6"/>
  <c r="L50" i="6"/>
  <c r="K50" i="6"/>
  <c r="J50" i="6"/>
  <c r="I50" i="6"/>
  <c r="H50" i="6"/>
  <c r="G50" i="6"/>
  <c r="F50" i="6"/>
  <c r="E50" i="6"/>
  <c r="D50" i="6"/>
  <c r="C50" i="6"/>
  <c r="P49" i="6"/>
  <c r="O49" i="6"/>
  <c r="N49" i="6"/>
  <c r="M49" i="6"/>
  <c r="L49" i="6"/>
  <c r="K49" i="6"/>
  <c r="J49" i="6"/>
  <c r="I49" i="6"/>
  <c r="H49" i="6"/>
  <c r="G49" i="6"/>
  <c r="F49" i="6"/>
  <c r="E49" i="6"/>
  <c r="D49" i="6"/>
  <c r="C49" i="6"/>
  <c r="P48" i="6"/>
  <c r="O48" i="6"/>
  <c r="O51" i="6" s="1"/>
  <c r="N48" i="6"/>
  <c r="M48" i="6"/>
  <c r="L48" i="6"/>
  <c r="K48" i="6"/>
  <c r="J48" i="6"/>
  <c r="J51" i="6" s="1"/>
  <c r="I48" i="6"/>
  <c r="I51" i="6" s="1"/>
  <c r="H48" i="6"/>
  <c r="G48" i="6"/>
  <c r="F48" i="6"/>
  <c r="E48" i="6"/>
  <c r="D48" i="6"/>
  <c r="C48" i="6"/>
  <c r="C51" i="6" s="1"/>
  <c r="P29" i="6"/>
  <c r="O29" i="6"/>
  <c r="N29" i="6"/>
  <c r="M29" i="6"/>
  <c r="L29" i="6"/>
  <c r="K29" i="6"/>
  <c r="J29" i="6"/>
  <c r="I29" i="6"/>
  <c r="H29" i="6"/>
  <c r="G29" i="6"/>
  <c r="F29" i="6"/>
  <c r="E29" i="6"/>
  <c r="D29" i="6"/>
  <c r="C29" i="6"/>
  <c r="P28" i="6"/>
  <c r="O28" i="6"/>
  <c r="N28" i="6"/>
  <c r="M28" i="6"/>
  <c r="L28" i="6"/>
  <c r="K28" i="6"/>
  <c r="J28" i="6"/>
  <c r="I28" i="6"/>
  <c r="H28" i="6"/>
  <c r="G28" i="6"/>
  <c r="F28" i="6"/>
  <c r="E28" i="6"/>
  <c r="D28" i="6"/>
  <c r="C28" i="6"/>
  <c r="P27" i="6"/>
  <c r="O27" i="6"/>
  <c r="N27" i="6"/>
  <c r="M27" i="6"/>
  <c r="L27" i="6"/>
  <c r="K27" i="6"/>
  <c r="J27" i="6"/>
  <c r="I27" i="6"/>
  <c r="H27" i="6"/>
  <c r="G27" i="6"/>
  <c r="F27" i="6"/>
  <c r="E27" i="6"/>
  <c r="D27" i="6"/>
  <c r="C27" i="6"/>
  <c r="O2" i="6"/>
  <c r="D64" i="6"/>
  <c r="E64" i="6"/>
  <c r="F64" i="6"/>
  <c r="G64" i="6"/>
  <c r="H64" i="6"/>
  <c r="I64" i="6"/>
  <c r="J64" i="6"/>
  <c r="K64" i="6"/>
  <c r="L64" i="6"/>
  <c r="M64" i="6"/>
  <c r="N64" i="6"/>
  <c r="O64" i="6"/>
  <c r="P64" i="6"/>
  <c r="C64" i="6"/>
  <c r="I2" i="6"/>
  <c r="F2" i="6"/>
  <c r="A2" i="6"/>
  <c r="P57" i="6"/>
  <c r="O57" i="6"/>
  <c r="N57" i="6"/>
  <c r="M57" i="6"/>
  <c r="L57" i="6"/>
  <c r="K57" i="6"/>
  <c r="J57" i="6"/>
  <c r="J60" i="6" s="1"/>
  <c r="I57" i="6"/>
  <c r="H57" i="6"/>
  <c r="G57" i="6"/>
  <c r="F57" i="6"/>
  <c r="E57" i="6"/>
  <c r="E60" i="6" s="1"/>
  <c r="D57" i="6"/>
  <c r="C57" i="6"/>
  <c r="P56" i="6"/>
  <c r="O56" i="6"/>
  <c r="N56" i="6"/>
  <c r="M56" i="6"/>
  <c r="L56" i="6"/>
  <c r="K56" i="6"/>
  <c r="J56" i="6"/>
  <c r="I56" i="6"/>
  <c r="H56" i="6"/>
  <c r="G56" i="6"/>
  <c r="F56" i="6"/>
  <c r="E56" i="6"/>
  <c r="D56" i="6"/>
  <c r="C56" i="6"/>
  <c r="P55" i="6"/>
  <c r="O55" i="6"/>
  <c r="O63" i="6" s="1"/>
  <c r="N55" i="6"/>
  <c r="M55" i="6"/>
  <c r="M63" i="6" s="1"/>
  <c r="L55" i="6"/>
  <c r="K55" i="6"/>
  <c r="J55" i="6"/>
  <c r="I55" i="6"/>
  <c r="I63" i="6" s="1"/>
  <c r="H55" i="6"/>
  <c r="G55" i="6"/>
  <c r="F55" i="6"/>
  <c r="E55" i="6"/>
  <c r="D55" i="6"/>
  <c r="C55" i="6"/>
  <c r="P43" i="6"/>
  <c r="O43" i="6"/>
  <c r="N43" i="6"/>
  <c r="M43" i="6"/>
  <c r="L43" i="6"/>
  <c r="K43" i="6"/>
  <c r="J43" i="6"/>
  <c r="I43" i="6"/>
  <c r="H43" i="6"/>
  <c r="G43" i="6"/>
  <c r="F43" i="6"/>
  <c r="E43" i="6"/>
  <c r="D43" i="6"/>
  <c r="C43" i="6"/>
  <c r="C60" i="6" s="1"/>
  <c r="P42" i="6"/>
  <c r="O42" i="6"/>
  <c r="N42" i="6"/>
  <c r="M42" i="6"/>
  <c r="L42" i="6"/>
  <c r="K42" i="6"/>
  <c r="J42" i="6"/>
  <c r="I42" i="6"/>
  <c r="H42" i="6"/>
  <c r="G42" i="6"/>
  <c r="F42" i="6"/>
  <c r="E42" i="6"/>
  <c r="D42" i="6"/>
  <c r="C42" i="6"/>
  <c r="P41" i="6"/>
  <c r="O41" i="6"/>
  <c r="N41" i="6"/>
  <c r="M41" i="6"/>
  <c r="L41" i="6"/>
  <c r="K41" i="6"/>
  <c r="J41" i="6"/>
  <c r="I41" i="6"/>
  <c r="H41" i="6"/>
  <c r="G41" i="6"/>
  <c r="F41" i="6"/>
  <c r="E41" i="6"/>
  <c r="D41" i="6"/>
  <c r="C41" i="6"/>
  <c r="P36" i="6"/>
  <c r="O36" i="6"/>
  <c r="N36" i="6"/>
  <c r="M36" i="6"/>
  <c r="L36" i="6"/>
  <c r="K36" i="6"/>
  <c r="J36" i="6"/>
  <c r="I36" i="6"/>
  <c r="H36" i="6"/>
  <c r="G36" i="6"/>
  <c r="F36" i="6"/>
  <c r="E36" i="6"/>
  <c r="D36" i="6"/>
  <c r="C36" i="6"/>
  <c r="P35" i="6"/>
  <c r="O35" i="6"/>
  <c r="N35" i="6"/>
  <c r="M35" i="6"/>
  <c r="L35" i="6"/>
  <c r="K35" i="6"/>
  <c r="J35" i="6"/>
  <c r="I35" i="6"/>
  <c r="H35" i="6"/>
  <c r="G35" i="6"/>
  <c r="F35" i="6"/>
  <c r="E35" i="6"/>
  <c r="D35" i="6"/>
  <c r="C35" i="6"/>
  <c r="P34" i="6"/>
  <c r="O34" i="6"/>
  <c r="N34" i="6"/>
  <c r="M34" i="6"/>
  <c r="L34" i="6"/>
  <c r="K34" i="6"/>
  <c r="J34" i="6"/>
  <c r="I34" i="6"/>
  <c r="H34" i="6"/>
  <c r="G34" i="6"/>
  <c r="F34" i="6"/>
  <c r="E34" i="6"/>
  <c r="D34" i="6"/>
  <c r="C34" i="6"/>
  <c r="P22" i="6"/>
  <c r="O22" i="6"/>
  <c r="N22" i="6"/>
  <c r="M22" i="6"/>
  <c r="L22" i="6"/>
  <c r="K22" i="6"/>
  <c r="K60" i="6" s="1"/>
  <c r="J22" i="6"/>
  <c r="I22" i="6"/>
  <c r="H22" i="6"/>
  <c r="G22" i="6"/>
  <c r="F22" i="6"/>
  <c r="E22" i="6"/>
  <c r="C22" i="6"/>
  <c r="P21" i="6"/>
  <c r="O21" i="6"/>
  <c r="N21" i="6"/>
  <c r="M21" i="6"/>
  <c r="L21" i="6"/>
  <c r="K21" i="6"/>
  <c r="J21" i="6"/>
  <c r="I21" i="6"/>
  <c r="H21" i="6"/>
  <c r="G21" i="6"/>
  <c r="F21" i="6"/>
  <c r="E21" i="6"/>
  <c r="D21" i="6"/>
  <c r="C21" i="6"/>
  <c r="P20" i="6"/>
  <c r="O20" i="6"/>
  <c r="N20" i="6"/>
  <c r="M20" i="6"/>
  <c r="L20" i="6"/>
  <c r="K20" i="6"/>
  <c r="J20" i="6"/>
  <c r="I20" i="6"/>
  <c r="H20" i="6"/>
  <c r="G20" i="6"/>
  <c r="F20" i="6"/>
  <c r="E20" i="6"/>
  <c r="D20" i="6"/>
  <c r="C20" i="6"/>
  <c r="P15" i="6"/>
  <c r="O15" i="6"/>
  <c r="N15" i="6"/>
  <c r="M15" i="6"/>
  <c r="L15" i="6"/>
  <c r="K15" i="6"/>
  <c r="J15" i="6"/>
  <c r="I15" i="6"/>
  <c r="H15" i="6"/>
  <c r="G15" i="6"/>
  <c r="F15" i="6"/>
  <c r="E15" i="6"/>
  <c r="D15" i="6"/>
  <c r="C15" i="6"/>
  <c r="P14" i="6"/>
  <c r="O14" i="6"/>
  <c r="N14" i="6"/>
  <c r="M14" i="6"/>
  <c r="L14" i="6"/>
  <c r="K14" i="6"/>
  <c r="J14" i="6"/>
  <c r="I14" i="6"/>
  <c r="H14" i="6"/>
  <c r="G14" i="6"/>
  <c r="F14" i="6"/>
  <c r="E14" i="6"/>
  <c r="D14" i="6"/>
  <c r="C14" i="6"/>
  <c r="P13" i="6"/>
  <c r="O13" i="6"/>
  <c r="N13" i="6"/>
  <c r="M13" i="6"/>
  <c r="L13" i="6"/>
  <c r="K13" i="6"/>
  <c r="J13" i="6"/>
  <c r="I13" i="6"/>
  <c r="H13" i="6"/>
  <c r="G13" i="6"/>
  <c r="F13" i="6"/>
  <c r="E13" i="6"/>
  <c r="D13" i="6"/>
  <c r="C13" i="6"/>
  <c r="L63" i="6" l="1"/>
  <c r="L65" i="6" s="1"/>
  <c r="H60" i="6"/>
  <c r="I60" i="6"/>
  <c r="G51" i="6"/>
  <c r="N63" i="6"/>
  <c r="N65" i="6" s="1"/>
  <c r="C63" i="6"/>
  <c r="L60" i="6"/>
  <c r="E63" i="6"/>
  <c r="E65" i="6" s="1"/>
  <c r="M60" i="6"/>
  <c r="P63" i="6"/>
  <c r="P65" i="6" s="1"/>
  <c r="F63" i="6"/>
  <c r="F65" i="6" s="1"/>
  <c r="N60" i="6"/>
  <c r="L51" i="6"/>
  <c r="D63" i="6"/>
  <c r="D65" i="6" s="1"/>
  <c r="G63" i="6"/>
  <c r="G65" i="6" s="1"/>
  <c r="O60" i="6"/>
  <c r="M51" i="6"/>
  <c r="H30" i="6"/>
  <c r="P60" i="6"/>
  <c r="N51" i="6"/>
  <c r="J63" i="6"/>
  <c r="J65" i="6" s="1"/>
  <c r="F60" i="6"/>
  <c r="K63" i="6"/>
  <c r="K65" i="6" s="1"/>
  <c r="G60" i="6"/>
  <c r="H63" i="6"/>
  <c r="H65" i="6" s="1"/>
  <c r="E30" i="6"/>
  <c r="K51" i="6"/>
  <c r="D51" i="6"/>
  <c r="P51" i="6"/>
  <c r="K30" i="6"/>
  <c r="E51" i="6"/>
  <c r="L30" i="6"/>
  <c r="F51" i="6"/>
  <c r="N30" i="6"/>
  <c r="H51" i="6"/>
  <c r="F30" i="6"/>
  <c r="G30" i="6"/>
  <c r="I30" i="6"/>
  <c r="J30" i="6"/>
  <c r="M30" i="6"/>
  <c r="C30" i="6"/>
  <c r="O30" i="6"/>
  <c r="D30" i="6"/>
  <c r="P30" i="6"/>
  <c r="L16" i="6"/>
  <c r="G44" i="6"/>
  <c r="M23" i="6"/>
  <c r="I58" i="6"/>
  <c r="M58" i="6"/>
  <c r="K23" i="6"/>
  <c r="F37" i="6"/>
  <c r="L44" i="6"/>
  <c r="F58" i="6"/>
  <c r="F16" i="6"/>
  <c r="L23" i="6"/>
  <c r="J23" i="6"/>
  <c r="E23" i="6"/>
  <c r="F44" i="6"/>
  <c r="L58" i="6"/>
  <c r="C58" i="6"/>
  <c r="O58" i="6"/>
  <c r="I16" i="6"/>
  <c r="D44" i="6"/>
  <c r="P44" i="6"/>
  <c r="J58" i="6"/>
  <c r="K37" i="6"/>
  <c r="N37" i="6"/>
  <c r="D58" i="6"/>
  <c r="P58" i="6"/>
  <c r="C16" i="6"/>
  <c r="O16" i="6"/>
  <c r="E37" i="6"/>
  <c r="E58" i="6"/>
  <c r="G37" i="6"/>
  <c r="M44" i="6"/>
  <c r="G16" i="6"/>
  <c r="H37" i="6"/>
  <c r="Q64" i="6"/>
  <c r="I23" i="6"/>
  <c r="C37" i="6"/>
  <c r="O37" i="6"/>
  <c r="H44" i="6"/>
  <c r="E16" i="6"/>
  <c r="D37" i="6"/>
  <c r="P37" i="6"/>
  <c r="I65" i="6"/>
  <c r="N58" i="6"/>
  <c r="D16" i="6"/>
  <c r="P16" i="6"/>
  <c r="N23" i="6"/>
  <c r="H16" i="6"/>
  <c r="C23" i="6"/>
  <c r="O23" i="6"/>
  <c r="I37" i="6"/>
  <c r="N44" i="6"/>
  <c r="G58" i="6"/>
  <c r="J16" i="6"/>
  <c r="K16" i="6"/>
  <c r="P23" i="6"/>
  <c r="J37" i="6"/>
  <c r="C44" i="6"/>
  <c r="O44" i="6"/>
  <c r="H58" i="6"/>
  <c r="M16" i="6"/>
  <c r="F23" i="6"/>
  <c r="L37" i="6"/>
  <c r="E44" i="6"/>
  <c r="N16" i="6"/>
  <c r="G23" i="6"/>
  <c r="M37" i="6"/>
  <c r="K58" i="6"/>
  <c r="H23" i="6"/>
  <c r="M65" i="6"/>
  <c r="I44" i="6"/>
  <c r="O65" i="6"/>
  <c r="D60" i="6"/>
  <c r="J44" i="6"/>
  <c r="K44" i="6"/>
  <c r="C61" i="6" l="1"/>
  <c r="H61" i="6"/>
  <c r="N61" i="6"/>
  <c r="O61" i="6"/>
  <c r="L61" i="6"/>
  <c r="M61" i="6"/>
  <c r="P61" i="6"/>
  <c r="I61" i="6"/>
  <c r="E61" i="6"/>
  <c r="F61" i="6"/>
  <c r="G61" i="6"/>
  <c r="D61" i="6"/>
  <c r="K61" i="6"/>
  <c r="J61" i="6"/>
  <c r="Q60" i="6"/>
  <c r="D23" i="6"/>
  <c r="C65" i="6"/>
  <c r="Q63" i="6"/>
  <c r="Q61" i="6" l="1"/>
  <c r="A66" i="6"/>
  <c r="Q65" i="6"/>
  <c r="P2" i="7"/>
  <c r="C113" i="3"/>
  <c r="R28" i="7"/>
  <c r="B114" i="3" l="1"/>
  <c r="C114" i="3" s="1"/>
  <c r="B115" i="3" s="1"/>
  <c r="C115" i="3" s="1"/>
  <c r="B116" i="3" s="1"/>
  <c r="C116" i="3" s="1"/>
  <c r="B117" i="3" s="1"/>
  <c r="C117" i="3" s="1"/>
  <c r="B118" i="3" s="1"/>
  <c r="C118" i="3" s="1"/>
  <c r="B119" i="3" s="1"/>
  <c r="C119" i="3" s="1"/>
  <c r="B120" i="3" s="1"/>
  <c r="C120" i="3" s="1"/>
  <c r="B121" i="3" s="1"/>
  <c r="C121" i="3" s="1"/>
  <c r="B122" i="3" s="1"/>
  <c r="B27" i="1"/>
  <c r="B26" i="1"/>
  <c r="B25" i="1"/>
  <c r="B24" i="1"/>
  <c r="B23" i="1"/>
  <c r="A17" i="1"/>
  <c r="A16" i="1"/>
  <c r="A15" i="1"/>
  <c r="A14" i="1"/>
  <c r="A13" i="1"/>
  <c r="A12" i="1"/>
  <c r="A11" i="1"/>
  <c r="A10" i="1"/>
  <c r="C122" i="3" l="1"/>
  <c r="Q41" i="1"/>
  <c r="P41" i="1"/>
  <c r="O41" i="1"/>
  <c r="N41" i="1"/>
  <c r="M41" i="1"/>
  <c r="L41" i="1"/>
  <c r="K41" i="1"/>
  <c r="J41" i="1"/>
  <c r="I41" i="1"/>
  <c r="H41" i="1"/>
  <c r="G41" i="1"/>
  <c r="F41" i="1"/>
  <c r="E41" i="1"/>
  <c r="D41" i="1"/>
  <c r="R39" i="1"/>
  <c r="R40" i="1"/>
  <c r="R38" i="1"/>
  <c r="I2" i="7"/>
  <c r="F2" i="7"/>
  <c r="B123" i="3" l="1"/>
  <c r="C123" i="3" s="1"/>
  <c r="B124" i="3" s="1"/>
  <c r="C124" i="3" s="1"/>
  <c r="B125" i="3" s="1"/>
  <c r="C125" i="3" s="1"/>
  <c r="B126" i="3" s="1"/>
  <c r="C126" i="3" s="1"/>
  <c r="R41" i="1"/>
  <c r="C127" i="3" l="1"/>
  <c r="N4" i="1"/>
  <c r="M4" i="6"/>
  <c r="C8" i="6" s="1"/>
  <c r="D8" i="6" s="1"/>
  <c r="E8" i="6" s="1"/>
  <c r="F8" i="6" s="1"/>
  <c r="G8" i="6" s="1"/>
  <c r="H8" i="6" s="1"/>
  <c r="I8" i="6" s="1"/>
  <c r="J8" i="6" s="1"/>
  <c r="K8" i="6" s="1"/>
  <c r="L8" i="6" s="1"/>
  <c r="M8" i="6" s="1"/>
  <c r="N8" i="6" s="1"/>
  <c r="O8" i="6" s="1"/>
  <c r="P8" i="6" s="1"/>
  <c r="D30" i="7"/>
  <c r="R27" i="7"/>
  <c r="R26" i="7"/>
  <c r="R25" i="7"/>
  <c r="R24" i="7"/>
  <c r="R23" i="7"/>
  <c r="R22" i="7"/>
  <c r="R21" i="7"/>
  <c r="R20" i="7"/>
  <c r="R19" i="7"/>
  <c r="R29" i="7"/>
  <c r="B128" i="3" l="1"/>
  <c r="C128" i="3" s="1"/>
  <c r="B129" i="3" s="1"/>
  <c r="C129" i="3" s="1"/>
  <c r="B130" i="3" s="1"/>
  <c r="C130" i="3" s="1"/>
  <c r="B131" i="3" s="1"/>
  <c r="C131" i="3" s="1"/>
  <c r="B132" i="3" s="1"/>
  <c r="C132" i="3" s="1"/>
  <c r="B133" i="3" s="1"/>
  <c r="C133" i="3" s="1"/>
  <c r="B134" i="3" s="1"/>
  <c r="C134" i="3" s="1"/>
  <c r="B135" i="3" s="1"/>
  <c r="C135" i="3" s="1"/>
  <c r="B136" i="3" s="1"/>
  <c r="C136" i="3" s="1"/>
  <c r="B137" i="3" s="1"/>
  <c r="C137" i="3" s="1"/>
  <c r="B138" i="3" s="1"/>
  <c r="C138" i="3" s="1"/>
  <c r="P4" i="1"/>
  <c r="O4" i="6"/>
  <c r="R25" i="1"/>
  <c r="R24" i="1"/>
  <c r="B33" i="1" l="1"/>
  <c r="B32" i="1"/>
  <c r="B31" i="1"/>
  <c r="Q35" i="1" l="1"/>
  <c r="P35" i="1"/>
  <c r="O35" i="1"/>
  <c r="N35" i="1"/>
  <c r="M35" i="1"/>
  <c r="L35" i="1"/>
  <c r="K35" i="1"/>
  <c r="J35" i="1"/>
  <c r="I35" i="1"/>
  <c r="H35" i="1"/>
  <c r="G35" i="1"/>
  <c r="F35" i="1"/>
  <c r="E35" i="1"/>
  <c r="D35" i="1"/>
  <c r="A2" i="7" l="1"/>
  <c r="R18" i="7"/>
  <c r="R17" i="7"/>
  <c r="R16" i="7"/>
  <c r="R15" i="7"/>
  <c r="R14" i="7"/>
  <c r="R13" i="7"/>
  <c r="R12" i="7"/>
  <c r="E30" i="7"/>
  <c r="F30" i="7"/>
  <c r="G30" i="7"/>
  <c r="H30" i="7"/>
  <c r="I30" i="7"/>
  <c r="J30" i="7"/>
  <c r="K30" i="7"/>
  <c r="L30" i="7"/>
  <c r="M30" i="7"/>
  <c r="N30" i="7"/>
  <c r="O30" i="7"/>
  <c r="P30" i="7"/>
  <c r="Q30" i="7"/>
  <c r="R10" i="7"/>
  <c r="R11" i="7"/>
  <c r="R9" i="7"/>
  <c r="R30" i="7" l="1"/>
  <c r="Q34" i="1" l="1"/>
  <c r="P34" i="1"/>
  <c r="O34" i="1"/>
  <c r="N34" i="1"/>
  <c r="M34" i="1"/>
  <c r="L34" i="1"/>
  <c r="K34" i="1"/>
  <c r="J34" i="1"/>
  <c r="I34" i="1"/>
  <c r="H34" i="1"/>
  <c r="G34" i="1"/>
  <c r="F34" i="1"/>
  <c r="E34" i="1"/>
  <c r="D34" i="1"/>
  <c r="Q28" i="1"/>
  <c r="P28" i="1"/>
  <c r="O28" i="1"/>
  <c r="N28" i="1"/>
  <c r="M28" i="1"/>
  <c r="L28" i="1"/>
  <c r="K28" i="1"/>
  <c r="J28" i="1"/>
  <c r="I28" i="1"/>
  <c r="H28" i="1"/>
  <c r="G28" i="1"/>
  <c r="F28" i="1"/>
  <c r="E28" i="1"/>
  <c r="D28" i="1"/>
  <c r="Q18" i="1"/>
  <c r="P18" i="1"/>
  <c r="O18" i="1"/>
  <c r="N18" i="1"/>
  <c r="M18" i="1"/>
  <c r="L18" i="1"/>
  <c r="K18" i="1"/>
  <c r="J18" i="1"/>
  <c r="I18" i="1"/>
  <c r="H18" i="1"/>
  <c r="G18" i="1"/>
  <c r="F18" i="1"/>
  <c r="E18" i="1"/>
  <c r="D18" i="1"/>
  <c r="J26" i="5"/>
  <c r="R10" i="1"/>
  <c r="R11" i="1"/>
  <c r="R12" i="1"/>
  <c r="R13" i="1"/>
  <c r="R14" i="1"/>
  <c r="R15" i="1"/>
  <c r="R16" i="1"/>
  <c r="R17" i="1"/>
  <c r="R20" i="1"/>
  <c r="R21" i="1"/>
  <c r="R22" i="1"/>
  <c r="R23" i="1"/>
  <c r="R26" i="1"/>
  <c r="R27" i="1"/>
  <c r="R31" i="1"/>
  <c r="R32" i="1"/>
  <c r="R33" i="1"/>
  <c r="R35" i="1" l="1"/>
  <c r="O29" i="1"/>
  <c r="Q29" i="1"/>
  <c r="I29" i="1"/>
  <c r="H29" i="1"/>
  <c r="L29" i="1"/>
  <c r="K29" i="1"/>
  <c r="J29" i="1"/>
  <c r="R28" i="1"/>
  <c r="E29" i="1"/>
  <c r="G29" i="1"/>
  <c r="D29" i="1"/>
  <c r="F29" i="1"/>
  <c r="N29" i="1"/>
  <c r="M29" i="1"/>
  <c r="P29" i="1"/>
  <c r="R34" i="1"/>
  <c r="R18" i="1"/>
  <c r="R29" i="1" l="1"/>
  <c r="N4" i="7" l="1"/>
  <c r="D7" i="7" s="1"/>
  <c r="E7" i="7" s="1"/>
  <c r="F7" i="7" s="1"/>
  <c r="G7" i="7" s="1"/>
  <c r="H7" i="7" s="1"/>
  <c r="I7" i="7" s="1"/>
  <c r="J7" i="7" s="1"/>
  <c r="K7" i="7" s="1"/>
  <c r="L7" i="7" s="1"/>
  <c r="M7" i="7" s="1"/>
  <c r="N7" i="7" s="1"/>
  <c r="O7" i="7" s="1"/>
  <c r="P7" i="7" s="1"/>
  <c r="Q7" i="7" s="1"/>
  <c r="D6" i="1"/>
  <c r="E6" i="1" s="1"/>
  <c r="F6" i="1" s="1"/>
  <c r="G6" i="1" s="1"/>
  <c r="H6" i="1" s="1"/>
  <c r="I6" i="1" s="1"/>
  <c r="J6" i="1" s="1"/>
  <c r="K6" i="1" s="1"/>
  <c r="L6" i="1" s="1"/>
  <c r="M6" i="1" s="1"/>
  <c r="N6" i="1" s="1"/>
  <c r="O6" i="1" s="1"/>
  <c r="P6" i="1" s="1"/>
  <c r="Q6" i="1" s="1"/>
  <c r="P4" i="7" l="1"/>
</calcChain>
</file>

<file path=xl/sharedStrings.xml><?xml version="1.0" encoding="utf-8"?>
<sst xmlns="http://schemas.openxmlformats.org/spreadsheetml/2006/main" count="680" uniqueCount="541">
  <si>
    <t>DESCRIPTION</t>
  </si>
  <si>
    <t>TOTAL</t>
  </si>
  <si>
    <t>THU</t>
  </si>
  <si>
    <t>FRI</t>
  </si>
  <si>
    <t>SAT</t>
  </si>
  <si>
    <t>SUN</t>
  </si>
  <si>
    <t>MON</t>
  </si>
  <si>
    <t>TUE</t>
  </si>
  <si>
    <t>WED</t>
  </si>
  <si>
    <t xml:space="preserve">I HEREBY CERTIFY THAT THIS IS A TRUE AND ACCURATE REPORT OF MY TIME.                                                                                                                           </t>
  </si>
  <si>
    <t>I HEREBY CERTIFY THAT THE EMPLOYEE’S RECORD IS TRUE AND CORRECT.</t>
  </si>
  <si>
    <t>PAY PERIOD:</t>
  </si>
  <si>
    <t>WORKED HOURS:</t>
  </si>
  <si>
    <t>Task Profile ID</t>
  </si>
  <si>
    <t>A003898305</t>
  </si>
  <si>
    <t>A003884378</t>
  </si>
  <si>
    <t>A003898304</t>
  </si>
  <si>
    <t>A003898327</t>
  </si>
  <si>
    <t>A003884384</t>
  </si>
  <si>
    <t>A003898312</t>
  </si>
  <si>
    <t>A003898314</t>
  </si>
  <si>
    <t>A003898328</t>
  </si>
  <si>
    <t>A003898361</t>
  </si>
  <si>
    <t>A003898313</t>
  </si>
  <si>
    <t>HOL</t>
  </si>
  <si>
    <t>HLE</t>
  </si>
  <si>
    <t>HLR</t>
  </si>
  <si>
    <t>VAC</t>
  </si>
  <si>
    <t>ANU</t>
  </si>
  <si>
    <t>CLU</t>
  </si>
  <si>
    <t>MCU</t>
  </si>
  <si>
    <t>SCK</t>
  </si>
  <si>
    <t>AUL</t>
  </si>
  <si>
    <t>ALP</t>
  </si>
  <si>
    <t>AAWP</t>
  </si>
  <si>
    <t>XVU</t>
  </si>
  <si>
    <t>Z11</t>
  </si>
  <si>
    <t>Heavy Equipment Operator</t>
  </si>
  <si>
    <t>Z44</t>
  </si>
  <si>
    <t>Cert. Pool/ Aquatics Operator</t>
  </si>
  <si>
    <t>Z83</t>
  </si>
  <si>
    <t>Z84</t>
  </si>
  <si>
    <t>Z85</t>
  </si>
  <si>
    <t>Z88</t>
  </si>
  <si>
    <t>Cert. Playground Inspector</t>
  </si>
  <si>
    <t>Water Treatment Certification</t>
  </si>
  <si>
    <t>IN</t>
  </si>
  <si>
    <t>OUT</t>
  </si>
  <si>
    <t>Holiday - Paid, worked</t>
  </si>
  <si>
    <t>Mgmt Comp Time Used</t>
  </si>
  <si>
    <t>Annual Leave</t>
  </si>
  <si>
    <t>Extra Vacation Hours</t>
  </si>
  <si>
    <t>Jury Duty</t>
  </si>
  <si>
    <t>JUR</t>
  </si>
  <si>
    <t>Military Leave</t>
  </si>
  <si>
    <t>MIL</t>
  </si>
  <si>
    <t>Employee ID #</t>
  </si>
  <si>
    <t>From</t>
  </si>
  <si>
    <t>To</t>
  </si>
  <si>
    <t xml:space="preserve">            RIVERSIDE COUNTY REGIONAL PARKS &amp; OPEN-SPACE DISTRICT</t>
  </si>
  <si>
    <t>Employee Name:</t>
  </si>
  <si>
    <t>Employee ID #:</t>
  </si>
  <si>
    <t>Work Date:</t>
  </si>
  <si>
    <t>Time:</t>
  </si>
  <si>
    <t>Total Hours:</t>
  </si>
  <si>
    <t>LIST ADDITIONAL DATES IF OVERTIME WILL BE ACCRUED ON MORE THAN ONE CALENDAR DAY:</t>
  </si>
  <si>
    <t>TOTAL HOURS REQUESTED:</t>
  </si>
  <si>
    <t>HAS THE OVERTIME FOR THIS PROGRAM/PROJECT BEEN BUDGETED?</t>
  </si>
  <si>
    <t>TOTAL WORKED HOURS:</t>
  </si>
  <si>
    <t>TOTAL OTHER HOURS:</t>
  </si>
  <si>
    <t>GRAND TOTAL :</t>
  </si>
  <si>
    <t>OVERTIME REQUEST:</t>
  </si>
  <si>
    <t>Please be descriptive, and include how the overtime requested will benefit the public.</t>
  </si>
  <si>
    <t>JUSTIFICATION:</t>
  </si>
  <si>
    <t>Employee Signature</t>
  </si>
  <si>
    <t>Date</t>
  </si>
  <si>
    <t>Supervisor Signature</t>
  </si>
  <si>
    <t>OT Supervisor Signature</t>
  </si>
  <si>
    <t>(IF OT WAS NOT ASSIGNED BY YOUR DIRECT SUPERVISOR, THE PROGRAM SUPERVISOR REQUESTING THIS OVERTIME MUST ALSO SIGN AUTHORIZATION.)</t>
  </si>
  <si>
    <t>Manager Signature</t>
  </si>
  <si>
    <t>PROGRAM AREA TO BE CHARGED:</t>
  </si>
  <si>
    <t>Sick Leave</t>
  </si>
  <si>
    <t>Vacation leave</t>
  </si>
  <si>
    <t>Last Name</t>
  </si>
  <si>
    <t>First Name</t>
  </si>
  <si>
    <t>SHIFT DIFFERENTIAL</t>
  </si>
  <si>
    <t>Last Name, First Name</t>
  </si>
  <si>
    <t>GRAND TOTAL</t>
  </si>
  <si>
    <t>TIMESHEET</t>
  </si>
  <si>
    <t>Overtime Request Form</t>
  </si>
  <si>
    <t>TIME CODE</t>
  </si>
  <si>
    <t>WORK LOCATION / ACTIVITY</t>
  </si>
  <si>
    <t>PAY PERIOD</t>
  </si>
  <si>
    <t>START DATE</t>
  </si>
  <si>
    <t>TASK ID</t>
  </si>
  <si>
    <t>END DATE</t>
  </si>
  <si>
    <t xml:space="preserve">Absent W/O Pay, Authorized </t>
  </si>
  <si>
    <t xml:space="preserve">Absent W/O Pay, Unauthorized </t>
  </si>
  <si>
    <t>QAC-Qualified Applicator Certificate</t>
  </si>
  <si>
    <t>QAL-Qualified Applicator License</t>
  </si>
  <si>
    <t>Admin. Leave, Paid</t>
  </si>
  <si>
    <t>Admin. Leave, Unpaid</t>
  </si>
  <si>
    <t>PROJECT CODING</t>
  </si>
  <si>
    <t>PROJECT CODE</t>
  </si>
  <si>
    <t>ACTIVITY CODE</t>
  </si>
  <si>
    <t>TYPE</t>
  </si>
  <si>
    <t>ACTIVITY</t>
  </si>
  <si>
    <t>CERTIFICATIONS</t>
  </si>
  <si>
    <t>LEAVE HOURS</t>
  </si>
  <si>
    <t>LEAVE HOURS:</t>
  </si>
  <si>
    <t>TOTAL LEAVE HOURS:</t>
  </si>
  <si>
    <t>SUBTOTAL:</t>
  </si>
  <si>
    <t xml:space="preserve"> COMP TIME, 
SICK, 
VACATION, 
HOLIDAY, 
ADMIN LEAVE, 
JURY DUTY, 
MILITARY, 
ETC.</t>
  </si>
  <si>
    <t>Comp Leave Used</t>
  </si>
  <si>
    <t>Compensatory Leave Used</t>
  </si>
  <si>
    <t>Supervisor Name</t>
  </si>
  <si>
    <t>Holiday - Paid, unworked, work day</t>
  </si>
  <si>
    <t>HLU</t>
  </si>
  <si>
    <t>HLX</t>
  </si>
  <si>
    <t>Holiday - Paid, unworked, day off</t>
  </si>
  <si>
    <t>Holiday - Save to Bank</t>
  </si>
  <si>
    <t>Holiday - Paid from Bank</t>
  </si>
  <si>
    <t>Election Pollworker</t>
  </si>
  <si>
    <t>VOL</t>
  </si>
  <si>
    <t>Bereavement Leave</t>
  </si>
  <si>
    <t>BER</t>
  </si>
  <si>
    <t>Total Hours Worked</t>
  </si>
  <si>
    <t>Per Timesheet</t>
  </si>
  <si>
    <t>Over/ (Under)</t>
  </si>
  <si>
    <t>AWP</t>
  </si>
  <si>
    <t>A003898300</t>
  </si>
  <si>
    <t>AAWPF</t>
  </si>
  <si>
    <t>ANUF</t>
  </si>
  <si>
    <t>AWPF</t>
  </si>
  <si>
    <t>CLUF</t>
  </si>
  <si>
    <t>HLUF</t>
  </si>
  <si>
    <t>HOLF</t>
  </si>
  <si>
    <t>SCKF</t>
  </si>
  <si>
    <t>VACF</t>
  </si>
  <si>
    <t>FMLA - Authorized AWOP</t>
  </si>
  <si>
    <t>FMLA - Annual Leave Used</t>
  </si>
  <si>
    <t>FMLA - Absent Without Pay</t>
  </si>
  <si>
    <t>FMLA - Comp. Leave Used</t>
  </si>
  <si>
    <t>FMLA - Holiday Used</t>
  </si>
  <si>
    <t>FMLA - Holiday</t>
  </si>
  <si>
    <t>FMLA - Sick</t>
  </si>
  <si>
    <t>FMLA - Vacation</t>
  </si>
  <si>
    <t>Project Coding is used mainly by Planners and Contract Program Employees 
to identify time spent on specific projects and contracted activities for future reporting and billing purposes.</t>
  </si>
  <si>
    <t>MILEAGE REIMBURSEMENT:</t>
  </si>
  <si>
    <t>PURPOSE OF TRAVEL</t>
  </si>
  <si>
    <t>NUMBER OF MILES</t>
  </si>
  <si>
    <t>TOTAL REIMBURSEABLE MILES:</t>
  </si>
  <si>
    <r>
      <rPr>
        <b/>
        <sz val="10"/>
        <rFont val="Arial"/>
        <family val="2"/>
      </rPr>
      <t xml:space="preserve">I HEREBY CERTIFY THIS IS A TRUE AND ACCURATE REPORT OF MY TIME. </t>
    </r>
    <r>
      <rPr>
        <b/>
        <sz val="8"/>
        <rFont val="Arial"/>
        <family val="2"/>
      </rPr>
      <t xml:space="preserve">
</t>
    </r>
    <r>
      <rPr>
        <sz val="8"/>
        <rFont val="Arial"/>
        <family val="2"/>
      </rPr>
      <t xml:space="preserve">MILEAGE CLAIMED IS TRUE AND CORRECT, IS IN CONFORMANCE WITH POLICY, 
AND NO PART HAS BEEN PREVIOUSLY PAID.       </t>
    </r>
    <r>
      <rPr>
        <b/>
        <sz val="8"/>
        <rFont val="Arial"/>
        <family val="2"/>
      </rPr>
      <t xml:space="preserve">                                                                                             </t>
    </r>
  </si>
  <si>
    <r>
      <rPr>
        <b/>
        <sz val="10"/>
        <rFont val="Arial"/>
        <family val="2"/>
      </rPr>
      <t xml:space="preserve">I HEREBY CERTIFY THE EMPLOYEE’S RECORD IS TRUE AND CORRECT. </t>
    </r>
    <r>
      <rPr>
        <b/>
        <sz val="8"/>
        <rFont val="Arial"/>
        <family val="2"/>
      </rPr>
      <t xml:space="preserve">
</t>
    </r>
    <r>
      <rPr>
        <sz val="8"/>
        <rFont val="Arial"/>
        <family val="2"/>
      </rPr>
      <t xml:space="preserve">MILEAGE CLAIMED IS TRUE AND CORRECT, IS IN CONFORMANCE WITH POLICY, 
AND NO PART HAS BEEN PREVIOUSLY PAID.    </t>
    </r>
    <r>
      <rPr>
        <b/>
        <sz val="8"/>
        <rFont val="Arial"/>
        <family val="2"/>
      </rPr>
      <t xml:space="preserve">              </t>
    </r>
  </si>
  <si>
    <t>Industrial Injury Partial Day, Workers Comp</t>
  </si>
  <si>
    <t>IIP</t>
  </si>
  <si>
    <t>Z07</t>
  </si>
  <si>
    <t>CERTIFICATIONS &amp; STANDBY:</t>
  </si>
  <si>
    <t>Standby Time</t>
  </si>
  <si>
    <t>CIP - District</t>
  </si>
  <si>
    <t>CIP - DIF</t>
  </si>
  <si>
    <t>CIP - Grants</t>
  </si>
  <si>
    <t>A003898633</t>
  </si>
  <si>
    <t>A003898706</t>
  </si>
  <si>
    <t>A003898707</t>
  </si>
  <si>
    <t>PROJECT CODES</t>
  </si>
  <si>
    <t>GLM: Caretaker Residence 
PK-9685</t>
  </si>
  <si>
    <t>MFL: Infrastructure 
PK-9679</t>
  </si>
  <si>
    <t>MSR: SKN Area Operations Building 
PK-9676</t>
  </si>
  <si>
    <t>SKN: Turf Reduction 
PK-9701</t>
  </si>
  <si>
    <t>Trail: Salt Creek 
PK-9675</t>
  </si>
  <si>
    <t>Trail: Comprehensive Master Plan 
PK-9700</t>
  </si>
  <si>
    <t>FEMA: Disaster Recovery Work 
PK-FEMA</t>
  </si>
  <si>
    <t>ACTIVITY CODES</t>
  </si>
  <si>
    <t>----------------------------</t>
  </si>
  <si>
    <t>Trail: Box Springs Interpretive Signage 
PK-9715</t>
  </si>
  <si>
    <t>FEMA: COVID-19 
PK-COVID19</t>
  </si>
  <si>
    <t>SART Hidden Valley Segment 
PK-9697</t>
  </si>
  <si>
    <t>Annual Lv COVID19</t>
  </si>
  <si>
    <t>AN19</t>
  </si>
  <si>
    <t>Annual Lv COVD19 FMLA/CFRA</t>
  </si>
  <si>
    <t>A19FC</t>
  </si>
  <si>
    <t>Annual Lv COVID19 FMLA</t>
  </si>
  <si>
    <t>AN19F</t>
  </si>
  <si>
    <t>Annual Lv COVID19 CFRA</t>
  </si>
  <si>
    <t>AN19C</t>
  </si>
  <si>
    <t>Emergency Paid Sick Leave</t>
  </si>
  <si>
    <t>ESL</t>
  </si>
  <si>
    <t>Emergency Paid Sick Leave -Other</t>
  </si>
  <si>
    <t>ESO</t>
  </si>
  <si>
    <t>FMLA - Emer Paid Sick Leave - Childcare</t>
  </si>
  <si>
    <t>ESCF</t>
  </si>
  <si>
    <t>FMLA - Emer Paid Sick Leave -Other</t>
  </si>
  <si>
    <t>ESOF</t>
  </si>
  <si>
    <t>FMLA - Emer Paid Sick Leave</t>
  </si>
  <si>
    <t>ESLF</t>
  </si>
  <si>
    <t>Sick COVID19</t>
  </si>
  <si>
    <t>SK19</t>
  </si>
  <si>
    <t>Sick COVID19 FMLA/CFRA</t>
  </si>
  <si>
    <t>S19FC</t>
  </si>
  <si>
    <t>Sick COVID19 FMLA</t>
  </si>
  <si>
    <t>SK19F</t>
  </si>
  <si>
    <t>Sick COVID19 CFRA</t>
  </si>
  <si>
    <t>SK19C</t>
  </si>
  <si>
    <t>Special Vacation Used</t>
  </si>
  <si>
    <t>SVU</t>
  </si>
  <si>
    <t>Special Vacation Used CFRA</t>
  </si>
  <si>
    <t>SVUC</t>
  </si>
  <si>
    <t>Special Vacation Used FMLA</t>
  </si>
  <si>
    <t>SVUF</t>
  </si>
  <si>
    <t>Special Vacation Used FMLA/CFRA</t>
  </si>
  <si>
    <t>SVUFC</t>
  </si>
  <si>
    <t>Special Vac Used FMLA/Military Caregiver</t>
  </si>
  <si>
    <t>SVUFM</t>
  </si>
  <si>
    <t>Special Vacation Used FMLA/PDL</t>
  </si>
  <si>
    <t>SVUFP</t>
  </si>
  <si>
    <t>Special Vacation Used PDL</t>
  </si>
  <si>
    <t>SVUP</t>
  </si>
  <si>
    <t>Voluntary Furlough Program</t>
  </si>
  <si>
    <t>VFP</t>
  </si>
  <si>
    <t>A003899134</t>
  </si>
  <si>
    <t>SPL</t>
  </si>
  <si>
    <t>Supplemental Paid Sick Leave</t>
  </si>
  <si>
    <t>SPLF</t>
  </si>
  <si>
    <t>Supplemental Paid Sick Leave FMLA</t>
  </si>
  <si>
    <t>A003899386</t>
  </si>
  <si>
    <t>A003899412</t>
  </si>
  <si>
    <t>A003899413</t>
  </si>
  <si>
    <t>A003899414</t>
  </si>
  <si>
    <t>A003899415</t>
  </si>
  <si>
    <t>A003899416</t>
  </si>
  <si>
    <t>A003899417</t>
  </si>
  <si>
    <t>A003899422</t>
  </si>
  <si>
    <t>A003899423</t>
  </si>
  <si>
    <t>A003899424</t>
  </si>
  <si>
    <t>A003899425</t>
  </si>
  <si>
    <t>A003899426</t>
  </si>
  <si>
    <t>A003899427</t>
  </si>
  <si>
    <t>A003899080</t>
  </si>
  <si>
    <t>INTERP - Hidden Valley Nature Ctr</t>
  </si>
  <si>
    <t>INTERP - General/Hist Prsv</t>
  </si>
  <si>
    <t>INTERP - Idyllwild Nature Center</t>
  </si>
  <si>
    <t>INTERP - Jensen Ranch</t>
  </si>
  <si>
    <t>NATRES - MSHCP Reserve Mgmt</t>
  </si>
  <si>
    <t>NATRES - Multi Species Reserve</t>
  </si>
  <si>
    <t>NATRES - Off Road Vehicle Mgmt</t>
  </si>
  <si>
    <t>INTERP - San Timoteo Schoolhouse</t>
  </si>
  <si>
    <t>INTERP - Trujillo Adobe Historic Area</t>
  </si>
  <si>
    <t>PARKS - McCall</t>
  </si>
  <si>
    <t>PARKS - Lawler Lodge &amp; Cabins</t>
  </si>
  <si>
    <t>PARKS - Lake Skinner</t>
  </si>
  <si>
    <t>PARKS - Lake Cahuilla</t>
  </si>
  <si>
    <t>PARKS - Rancho Jurupa</t>
  </si>
  <si>
    <t>PARKS - General</t>
  </si>
  <si>
    <t>INTERP - Gilman Ranch</t>
  </si>
  <si>
    <t>PARKS - Hurkey Creek</t>
  </si>
  <si>
    <t>PARKS - Idyllwild</t>
  </si>
  <si>
    <t>PARKS - Kabian</t>
  </si>
  <si>
    <t>PARKS - Mayflower</t>
  </si>
  <si>
    <t>PARKS - Blythe Parks</t>
  </si>
  <si>
    <t>A003899428</t>
  </si>
  <si>
    <t>NATRES - HAB-Box Springs</t>
  </si>
  <si>
    <t>NATRES - HAB-General</t>
  </si>
  <si>
    <t>NATRES - HAB-Harford Springs</t>
  </si>
  <si>
    <t xml:space="preserve">NATRES - HAB-Hidden Valley </t>
  </si>
  <si>
    <t>NATRES - HAB-Santa Rosa Plateau</t>
  </si>
  <si>
    <t>NATRES - HAB-Trails Maintenance</t>
  </si>
  <si>
    <t>NATRES - Mitigation Bank</t>
  </si>
  <si>
    <t>INTERP - SantaRosaPlateau Nature Center</t>
  </si>
  <si>
    <t>BUSSVCS - Executive Team</t>
  </si>
  <si>
    <t>BUSSVCS - Facilities Maint (DMT)</t>
  </si>
  <si>
    <t>BUSSVCS - Finance</t>
  </si>
  <si>
    <t>BUSSVCS - General</t>
  </si>
  <si>
    <t>BUSSVCS - Grants&amp;Contracts</t>
  </si>
  <si>
    <t>BUSSVCS - HumanResources</t>
  </si>
  <si>
    <t>BUSSVCS - Marketing</t>
  </si>
  <si>
    <t>BUSSVCS - Planning</t>
  </si>
  <si>
    <t>BUSSVCS - Volunteer Mgmt</t>
  </si>
  <si>
    <t>Annual Leave Buydown</t>
  </si>
  <si>
    <t>ANB</t>
  </si>
  <si>
    <t>Industrial Injury (All Day)</t>
  </si>
  <si>
    <t>IIA</t>
  </si>
  <si>
    <t>Industrial Injury FMLA</t>
  </si>
  <si>
    <t>IIAF</t>
  </si>
  <si>
    <t>Industrial Injury FMLA/CFRA</t>
  </si>
  <si>
    <t>IIAFC</t>
  </si>
  <si>
    <t>Industrial Injury CFRA</t>
  </si>
  <si>
    <t>IIAC</t>
  </si>
  <si>
    <t>Election Time To Vote</t>
  </si>
  <si>
    <t>VOTE</t>
  </si>
  <si>
    <t>MSR: FY23 Task 001 - General Reserve Admin 
PK-MSR2023001</t>
  </si>
  <si>
    <t>MSR: FY23 Task 002 - Reserve Research 
PK-MSR2023002</t>
  </si>
  <si>
    <t>MSR: FY23 Task 003 - Species Monitoring and Mgmt 
PK-MSR2023003</t>
  </si>
  <si>
    <t>MSR: FY23 Task 004 - Vegetation Community Monitoring and Mgmt 
PK-MSR2023004</t>
  </si>
  <si>
    <t>MSR: FY23 Task 005 - Interpretive Services 
PK-MSR2023005</t>
  </si>
  <si>
    <t>MSR: FY23 Task 007 - Reserve Protection 
PK-MSR2023007</t>
  </si>
  <si>
    <t>ROE CityofRiverside - SART Bollards 
PK-ROE23004</t>
  </si>
  <si>
    <t>ROE SBVMWD-Santa Ana River 
PK-ROE23002</t>
  </si>
  <si>
    <t>ROE SBVMWD-Sunnyslope Creek 
PK-ROE23001</t>
  </si>
  <si>
    <t>ROE TerraGen-El Casco Site 
PK-ROE23003</t>
  </si>
  <si>
    <t>SART Access Ramp 
PK-9707</t>
  </si>
  <si>
    <t>SART Army Corps Review 
PK-9735</t>
  </si>
  <si>
    <t>SART Green River Segment  
PK-9601</t>
  </si>
  <si>
    <t>SART HAB repairs &amp; erosion control 
PK-9724</t>
  </si>
  <si>
    <t>SART Hamner Bridge Proj 
PK-9734</t>
  </si>
  <si>
    <t>SART HDV Staging Area and Restrooms 
PK-9731</t>
  </si>
  <si>
    <t>SART Hwy 71/Prado to HV  
PK-9501</t>
  </si>
  <si>
    <t>SART Norco Segment  
PK-9682</t>
  </si>
  <si>
    <t>SART Pinch Point 
PK-9710</t>
  </si>
  <si>
    <t>SART Rincon/Prado Spillway 
PK-9746</t>
  </si>
  <si>
    <t>SART Sewer Line Stub-out 
PK-9708</t>
  </si>
  <si>
    <t>SART Upper SART Restore &amp; Mit Rsrv 
PK-SBVMWD</t>
  </si>
  <si>
    <t>RJU Rancho Esperanza Housing 
PK-ARPA001</t>
  </si>
  <si>
    <t>Jurupa Ditch Replacement 
PK-ARPA002</t>
  </si>
  <si>
    <t>SKN Sewer Infrastructure Proj 
PK-ARPA003</t>
  </si>
  <si>
    <t>SKN Repavin Project 
PK-ARPA004</t>
  </si>
  <si>
    <t>RJU Repaving Project 
PK-ARPA005</t>
  </si>
  <si>
    <t>OHV Feasibility Study Phase 2 
PK-ARPA006</t>
  </si>
  <si>
    <t>Tourism Recovery Program 
PK-ARPA007</t>
  </si>
  <si>
    <t>District 4 Park Feasibility Study 
PK-ARPA008</t>
  </si>
  <si>
    <t>DIST 1 - DA/DM PROJECTS 
PK-9738</t>
  </si>
  <si>
    <t>DIST 2 - DA/DM PROJECTS 
PK-9739</t>
  </si>
  <si>
    <t>DIST 3 - DA/DM PROJECTS 
PK-9740</t>
  </si>
  <si>
    <t>District: ADA Compliance 
PK-9709</t>
  </si>
  <si>
    <t>District: Homeless Activity 
PK-HOMELESS</t>
  </si>
  <si>
    <t>District: Homeless Housing Assist &amp; Prev (HHAP) 
PK-HHAP</t>
  </si>
  <si>
    <t>District: Paving Projects 
PK-9717</t>
  </si>
  <si>
    <t>GLM Stagecoach Stop Park - D5 
PK-9742</t>
  </si>
  <si>
    <t>Harford Springs Camphost Imprv 
PK-9741</t>
  </si>
  <si>
    <t>HDV: HDV Habitat Restoration 
PK-HDVRESTORE</t>
  </si>
  <si>
    <t>HQ: Fence Repairs 
PK-HQFENCE</t>
  </si>
  <si>
    <t>HVNC: Amphitheater Renovation &amp; Shade Shelters 
PK-9714</t>
  </si>
  <si>
    <t>HVNC: Knee-High Naturalist Program 
PK-9718</t>
  </si>
  <si>
    <t>IDY: Meadow Interpretive Trail 
PK-9711</t>
  </si>
  <si>
    <t>Jensen Expansion Project 
PK-9748</t>
  </si>
  <si>
    <t>JNS: Familia y Tradiciones 
PK-JNSFAM</t>
  </si>
  <si>
    <t>JNS: Jensen Ranch Painting 
PK-9713</t>
  </si>
  <si>
    <t>KBN: Park Restoration 
PK-9733</t>
  </si>
  <si>
    <t>LAW - Lodge and Cabins Imprv 
PK-9743</t>
  </si>
  <si>
    <t>LAW: Lawler Lodge Restoration 
PK-9727</t>
  </si>
  <si>
    <t>MFL: Master Plan Prop 68 
PK-9732</t>
  </si>
  <si>
    <t>MTN Parks Camphost Expansion 
PK-9745</t>
  </si>
  <si>
    <t>PLN - ROE RCFlood Levy 
PK-9737</t>
  </si>
  <si>
    <t>PLN Terramor Easement 
PK-9736</t>
  </si>
  <si>
    <t>PLN: Adobe-Trujillo Feasibility Study 
PK-9721</t>
  </si>
  <si>
    <t>PLN: ATT Mockingbird Aerial Easement 
PK-ATTMOCKINGBD</t>
  </si>
  <si>
    <t>PLN: CVCC BigHorn Sheep Fence 
PK-CVCC</t>
  </si>
  <si>
    <t>PLN: Forestar Victoria Sewer Easement - 7 mile trail parcels 
PK-FORESTR 37217</t>
  </si>
  <si>
    <t>PLN: OC Flood Alcoa Dike Impv 
PK-OCALCOADIKE</t>
  </si>
  <si>
    <t>PLN: OHV Feasibility Study 
PK-9726</t>
  </si>
  <si>
    <t>PLN: PGA Parcel Assign/Assumption 
PK-PGAPARCEL</t>
  </si>
  <si>
    <t>PLN: SCE Alcoa Dike Imprvoments 
PK-EDISONALCOA</t>
  </si>
  <si>
    <t>PLN: SCE SAR Bridge Pipeline 
PK-9723</t>
  </si>
  <si>
    <t>PLN: SCE Transmission Reliability 
PK-RTRP</t>
  </si>
  <si>
    <t>PLN: SCG Colorado Riv Pipeline Repl 
PK-9722</t>
  </si>
  <si>
    <t>PLN: SCG Norton Younglove Reserve 
PK-HYDROTESTING</t>
  </si>
  <si>
    <t>ROE West of Devers Temp Easement 
PK-9720</t>
  </si>
  <si>
    <t>ROE Yucaipa Valley Wtr Dist ROE 
PK-YVWD</t>
  </si>
  <si>
    <t>RJU Sewer Lift Station Upgrade 
PK-9744</t>
  </si>
  <si>
    <t>RJU: Camps &amp; Trail Imprv  PK-9680</t>
  </si>
  <si>
    <t>RJU: Cottonwood Restrooms 
PK-9702</t>
  </si>
  <si>
    <t>RJU: Lake Improvements 
PK-9730</t>
  </si>
  <si>
    <t>RJU: Mini Golf Resurfacing and ADA Improvments 
PK-9729</t>
  </si>
  <si>
    <t>RJU: Splash Pad Replacement 
PK-9719</t>
  </si>
  <si>
    <t>RJU: Survey/Master Planning 
PK-9728</t>
  </si>
  <si>
    <t>SKN: Boat Launch #1 Improvements  
PK-9716</t>
  </si>
  <si>
    <t>SKN: Sewer Lift Station  
PK-9699</t>
  </si>
  <si>
    <t>SKN: Splash Pad Resurfacing  
PK-9689</t>
  </si>
  <si>
    <t>SNTM: SanTim Schoolhouse Painting 
PK-9712</t>
  </si>
  <si>
    <t>SRP: Tenaja Fire Damage Restoration 
PK-9725</t>
  </si>
  <si>
    <t>Trail: Butterfield Southern Emigrant Trail 
PK-7308</t>
  </si>
  <si>
    <t>Trail: Harford Springs Staging Area 
PK-9703</t>
  </si>
  <si>
    <t>Trail: McCall Park/Hurkey Creek Park Connector (May Valley) 
PK-9673</t>
  </si>
  <si>
    <t>Employee&amp;Volunteer Recognition Events 
PK-Recognition</t>
  </si>
  <si>
    <t>Healthy Living Extravaganza 
PK-HealthyLivng</t>
  </si>
  <si>
    <t>SART Bike Ride 
PK-SARTBikeRide</t>
  </si>
  <si>
    <t>Summer Camp 
PK-SummerCamp</t>
  </si>
  <si>
    <t>------------------------------------------------------------</t>
  </si>
  <si>
    <t>BUSSVCS - Events &amp; Guest Svcs</t>
  </si>
  <si>
    <t xml:space="preserve"> </t>
  </si>
  <si>
    <t>~ RIGHT OF ENTRY PROJECTS ~ SELECT</t>
  </si>
  <si>
    <t>ROE SBVMWD-Sunnyslope Creek PK-ROE23001</t>
  </si>
  <si>
    <t>ROE SBVMWD-Santa Ana River PK-ROE23002</t>
  </si>
  <si>
    <t>ROE TerraGen-El Casco Site PK-ROE23003</t>
  </si>
  <si>
    <t>ROE CityofRiverside - SART Bollards PK-ROE23004</t>
  </si>
  <si>
    <t>ROE Bonta Vita /Talos Drones PK-ROE23005</t>
  </si>
  <si>
    <t>ROE SoCalGas Cove RV Park PK-ROE23006</t>
  </si>
  <si>
    <t>~ SART PROJECTS ~ SELECT</t>
  </si>
  <si>
    <t>SART Access Ramp PK-9707</t>
  </si>
  <si>
    <t>SART Army Corps Review PK-9735</t>
  </si>
  <si>
    <t>SART Green River Segment  PK-9601</t>
  </si>
  <si>
    <t>SART HAB repairs &amp; erosion control PK-9724</t>
  </si>
  <si>
    <t>SART Hamner Bridge Proj PK-9734</t>
  </si>
  <si>
    <t>SART HDV Staging Area and Restrooms PK-9731</t>
  </si>
  <si>
    <t>SART Hidden Valley Segment PK-9697</t>
  </si>
  <si>
    <t>SART Hwy 71/Prado to HV  PK-9501</t>
  </si>
  <si>
    <t>SART Norco Segment  PK-9682</t>
  </si>
  <si>
    <t>SART Pinch Point PK-9710</t>
  </si>
  <si>
    <t>SART Rincon/Prado Spillway PK-9746</t>
  </si>
  <si>
    <t>SART Sewer Line Stub-out PK-9708</t>
  </si>
  <si>
    <t>~ SARB Contract/Tasks ~ SELECT</t>
  </si>
  <si>
    <t>SARB - Gen Admin PK-SARBADMIN</t>
  </si>
  <si>
    <t>SARB - Survey PK-SARBSURVEY</t>
  </si>
  <si>
    <t>SARB - Encampment Cleanup PK-SARBCLEANUP</t>
  </si>
  <si>
    <t>SARB - Patrol PK-SARBPATROL</t>
  </si>
  <si>
    <t>SARB - Maintenance PK-SARBMAINT</t>
  </si>
  <si>
    <t>HHAP - Gen Admin PK-HHAPADMIN</t>
  </si>
  <si>
    <t>HHAP - Survey PK-HHAPSURVEY</t>
  </si>
  <si>
    <t>HHAP - Encampment Cleanup PK-HHAPCLEANUP</t>
  </si>
  <si>
    <t>HHAP - Patrol PK-HHAPPATROL</t>
  </si>
  <si>
    <t>HHAP - Maintenance PK-HHAPMAINT</t>
  </si>
  <si>
    <t>SBVMWD - Gen Admin PK-SBVADMIN</t>
  </si>
  <si>
    <t>SBVMWD - Survey PK-SBVSURVEY</t>
  </si>
  <si>
    <t>SBVMWD - Encampment Cleanup PK-SBVCLEANUP</t>
  </si>
  <si>
    <t>SBVMWD - Patrol PK-SBVPATROL</t>
  </si>
  <si>
    <t>SBVMWD - Maintenance PK-SBVMAINT</t>
  </si>
  <si>
    <t>RCFLOOD - Gen Admin PK-FLDADMIN</t>
  </si>
  <si>
    <t>RCFLOOD - Survey PK-FLDSURVEY</t>
  </si>
  <si>
    <t>RCFLOOD - Encampment Cleanup PK-FLDCLEANUP</t>
  </si>
  <si>
    <t>RCFLOOD - Patrol PK-FLDPATROL</t>
  </si>
  <si>
    <t>RCFLOOD - Maintenance PK-FLDMAINT</t>
  </si>
  <si>
    <t>~ ARPA (American Rescue Plan Act) ~ SELECT</t>
  </si>
  <si>
    <t>SKN Sewer Infrastructure Proj PK-ARPA003</t>
  </si>
  <si>
    <t>RJU Repaving Project PK-ARPA005</t>
  </si>
  <si>
    <t>OHV Feasibility Study Phase 2 PK-ARPA006</t>
  </si>
  <si>
    <t>Tourism Recovery Program PK-ARPA007</t>
  </si>
  <si>
    <t>District 4 Park Feasibility Study PK-ARPA008</t>
  </si>
  <si>
    <t>Santa Ana River Bottom Mgmt (SARB) PK-ARPA009</t>
  </si>
  <si>
    <t>SART Enhancements PK-ARPA010</t>
  </si>
  <si>
    <t>SKN Boat Launch Repair PK-ARPA011</t>
  </si>
  <si>
    <t>Santa Rosa Plateau Broadband PK-ARPA012</t>
  </si>
  <si>
    <t>Lawler Lodge ADA Improvements PK-ARPA013</t>
  </si>
  <si>
    <t>~ PLANNING &amp; CIP ~ SELECT</t>
  </si>
  <si>
    <t>District: ADA Compliance PK-9709</t>
  </si>
  <si>
    <t>FEMA: COVID-19 PK-COVID19</t>
  </si>
  <si>
    <t>FEMA: Disaster Recovery Work PK-FEMA</t>
  </si>
  <si>
    <t>HDV: HDV Habitat Restoration PK-HDVRESTORE</t>
  </si>
  <si>
    <t>HQ: Fence Repairs PK-HQFENCE</t>
  </si>
  <si>
    <t>IDY: Meadow Interpretive Trail PK-9711</t>
  </si>
  <si>
    <t>JNS: Jensen Expansion Project PK-9748</t>
  </si>
  <si>
    <t>LAW - Lodge and Cabins Imprv PK-9743</t>
  </si>
  <si>
    <t>LAW: Lawler Lodge Restoration PK-9727</t>
  </si>
  <si>
    <t>MFL: Master Plan Prop 68 PK-9732</t>
  </si>
  <si>
    <t>MFL: Restroom Roof Repair PK-9751</t>
  </si>
  <si>
    <t>MTN Parks Camphost Expansion PK-9745</t>
  </si>
  <si>
    <t>PLN: Trujillo-Adobe Preservation Plan PK-9750</t>
  </si>
  <si>
    <t>PLN: Trujillo-Adobe Feasibility Study PK-9721</t>
  </si>
  <si>
    <t>PLN: OHV Feasibility Study PK-9726</t>
  </si>
  <si>
    <t>PLN: PGA Parcel Assign/Assumption PK-PGAPARCEL</t>
  </si>
  <si>
    <t>PLN: SCE Alcoa Dike Imprvoments PK-EDISONALCOA</t>
  </si>
  <si>
    <t>PLN: SCE SAR Bridge Pipeline PK-9723</t>
  </si>
  <si>
    <t>PLN: SCE Transmission Reliability PK-RTRP</t>
  </si>
  <si>
    <t>PLN: SCG Colorado Riv Pipeline Repl PK-9722</t>
  </si>
  <si>
    <t>RJU: Mini Golf Resurfacing and ADA Improvments PK-9729</t>
  </si>
  <si>
    <t>RJU: Sewer Lift Station Upgrade PK-9744</t>
  </si>
  <si>
    <t>SKN: Boat Launch #1 Improvements  PK-9716</t>
  </si>
  <si>
    <t>Trail: Butterfield Southern Emigrant Trail PK-7308</t>
  </si>
  <si>
    <t>Summer Camp PK-SummerCamp</t>
  </si>
  <si>
    <t>SART Bike Ride PK-SARTBikeRide</t>
  </si>
  <si>
    <t>Kabian Park Infrastructure Improvement PK-ARPA014</t>
  </si>
  <si>
    <t>CAH Master Plan/Amenities Upgrade PK-ARPA015</t>
  </si>
  <si>
    <t>HVNC Improvements PK-ARPA016</t>
  </si>
  <si>
    <t>04/18/2024
ES</t>
  </si>
  <si>
    <t>REG</t>
  </si>
  <si>
    <t>:01 am</t>
  </si>
  <si>
    <t>Evening</t>
  </si>
  <si>
    <t>Nighrt</t>
  </si>
  <si>
    <t>11:00.:00 PM</t>
  </si>
  <si>
    <t>Weekday</t>
  </si>
  <si>
    <t>Total Hrs</t>
  </si>
  <si>
    <t>Regular</t>
  </si>
  <si>
    <t>Night</t>
  </si>
  <si>
    <t>Evening =MAX(0,MIN($X$3,D2+(D2&lt;C2))-MAX($W$3,C2))*24</t>
  </si>
  <si>
    <t>Night =MAX(0,MIN($X$4+1,D2+OR(D2&lt;C2,AND(C2&lt;D2,C2&lt;$X$4)))-MAX($W$4,C2+(C2&lt;$X$4)))*24</t>
  </si>
  <si>
    <t>ZD2</t>
  </si>
  <si>
    <t>ZD6</t>
  </si>
  <si>
    <r>
      <t>Evening Shift Differential (</t>
    </r>
    <r>
      <rPr>
        <b/>
        <sz val="12"/>
        <color rgb="FFFF0000"/>
        <rFont val="Calibri"/>
        <family val="2"/>
        <scheme val="minor"/>
      </rPr>
      <t>ZD2</t>
    </r>
    <r>
      <rPr>
        <b/>
        <sz val="12"/>
        <rFont val="Calibri"/>
        <family val="2"/>
        <scheme val="minor"/>
      </rPr>
      <t>) is payable to employees for time actually worked between 6:00 PM and 11:00 PM</t>
    </r>
  </si>
  <si>
    <r>
      <t>Night Shift Differential (</t>
    </r>
    <r>
      <rPr>
        <b/>
        <sz val="12"/>
        <color rgb="FFFF0000"/>
        <rFont val="Calibri"/>
        <family val="2"/>
        <scheme val="minor"/>
      </rPr>
      <t>ZD6</t>
    </r>
    <r>
      <rPr>
        <b/>
        <sz val="12"/>
        <rFont val="Calibri"/>
        <family val="2"/>
        <scheme val="minor"/>
      </rPr>
      <t>) is payable to employees for time actually worked between 11:00 PM and 6:00 AM</t>
    </r>
  </si>
  <si>
    <t>Sick - KinCare</t>
  </si>
  <si>
    <t>SCKK</t>
  </si>
  <si>
    <t>SARCCUP - Gen Admin PK-SARCCUPADMIN</t>
  </si>
  <si>
    <t>SARCCUP - Cleanup PK-SARCCUPCLEAN</t>
  </si>
  <si>
    <t>SARCCUP - Maintenance PK-SARCCUPMAINT</t>
  </si>
  <si>
    <t>SARCCUP - Weed Abatement PK-SARCCUPWEED</t>
  </si>
  <si>
    <t>SARCCUP - Patrol PK-SARCCUPATRL</t>
  </si>
  <si>
    <t>SARCCUP - Survey PK-SARCCUPSRVEY</t>
  </si>
  <si>
    <t>HFS: Harford Springs Restoration PK-9755</t>
  </si>
  <si>
    <t>Trail: Box Springs Interpretive Signage PK-9754</t>
  </si>
  <si>
    <t>Overtime worked will automatically be paid if you have accumulated 120 hours of compensatory time banked.</t>
  </si>
  <si>
    <r>
      <t xml:space="preserve">Instructions: </t>
    </r>
    <r>
      <rPr>
        <sz val="8"/>
        <color theme="1"/>
        <rFont val="Arial"/>
        <family val="2"/>
      </rPr>
      <t xml:space="preserve">All overtime must be approved by the employee’s supervisor </t>
    </r>
    <r>
      <rPr>
        <b/>
        <u/>
        <sz val="8"/>
        <color theme="1"/>
        <rFont val="Arial"/>
        <family val="2"/>
      </rPr>
      <t>and</t>
    </r>
    <r>
      <rPr>
        <sz val="8"/>
        <color theme="1"/>
        <rFont val="Arial"/>
        <family val="2"/>
      </rPr>
      <t xml:space="preserve"> a member of the management team (Administrative Services Manager, Area Park Manager, Bureau Chief, Fiscal Manager, Natural Resources Manager, or General Manager) prior to the overtime hours being worked. The request for overtime, along with a description of why overtime hours are justified, must be submitted by the employee via this authorization form. Whenever possible, this form shall be submitted with the work schedule the overtime is reflected on. Park District Employees shall avoid overtime work whenever possible, except in cases of emergency or when the public’s interest or necessity requires the use of overtime. </t>
    </r>
  </si>
  <si>
    <t>Arbor Day PK-ARBORDAY</t>
  </si>
  <si>
    <t>Bark in the park PK-BARKINTHEPK</t>
  </si>
  <si>
    <t>Butterfly Days PK-BUTTERFLYDAY</t>
  </si>
  <si>
    <t>Duck Daze PK-DUCKDAZE</t>
  </si>
  <si>
    <t>Earth Day PK-EARTHDAY</t>
  </si>
  <si>
    <t>Easter Egg Hunt PK-EASTEREGG</t>
  </si>
  <si>
    <t>Employee &amp; Volunteer Recognition Events PK-Recognition</t>
  </si>
  <si>
    <t>Fishing Clinic PK-FISHCLINIC</t>
  </si>
  <si>
    <t>Fishing Derby PK-FISHINGDERBY</t>
  </si>
  <si>
    <t>Lemon Lily PK-LEMONLILY</t>
  </si>
  <si>
    <t>Nature Fest PK-NATUREFEST</t>
  </si>
  <si>
    <t>Old Tyme Christmas PK-OLDTYMEXMAS</t>
  </si>
  <si>
    <t>Outdoor Explore PK-OUTDOORXPLR</t>
  </si>
  <si>
    <t>ParkChella PK-PARKCHELLA</t>
  </si>
  <si>
    <t>Spooky Side of Nature PK-SPOOKYNATURE</t>
  </si>
  <si>
    <t>Temescal Valley Balloon &amp; Wine Festival PK-TVBWF</t>
  </si>
  <si>
    <t>Trail of the Acorn PK-TRAILOFACORN</t>
  </si>
  <si>
    <t>Wildflower Days PK-WILDFLOWER</t>
  </si>
  <si>
    <t>Wonders of the Watershed PK-WNDRSWTRSHD</t>
  </si>
  <si>
    <t>SKN Repaving Project PK-ARPA004</t>
  </si>
  <si>
    <t>HKY Beautification Project PK-ARPA017</t>
  </si>
  <si>
    <t>12/17/24
MVA</t>
  </si>
  <si>
    <t>MSR: FY26 Task 001 - General Reserve Admin PK-MSR2026001</t>
  </si>
  <si>
    <t>MSR: FY26 Task 002 - Reserve Research PK-MSR2026002</t>
  </si>
  <si>
    <t>MSR: FY26 Task 003 - Species Monitoring and Mgmt PK-MSR2026003</t>
  </si>
  <si>
    <t>MSR: FY26 Task 004 - Vegetation Community Monitoring and Mgmt PK-MSR2026004</t>
  </si>
  <si>
    <t>MSR: FY26 Task 005 - Interpretive Services PK-MSR2026005</t>
  </si>
  <si>
    <t>MSR: FY26 Task 007 - Reserve Protection PK-MSR2026007</t>
  </si>
  <si>
    <t>CalFire Fuels Reduction Grant $1.9M (5GG21153) PK-9749</t>
  </si>
  <si>
    <t>CalFire Fuels Reduction Grant $88k (5GG19135) PK-9753</t>
  </si>
  <si>
    <t>CalFire Fuels Reduction Grant SARB (5TR23207) PK-9757</t>
  </si>
  <si>
    <t>GLM Stagecoach Stop Park - D5 PK-9742</t>
  </si>
  <si>
    <t>HDV: Burrowing Owl Relocation PK-HDVBUOW</t>
  </si>
  <si>
    <t>HVNC: Knee-High Nat Prog NEW PK-9756</t>
  </si>
  <si>
    <t>HVNC: Knee-High Nat Prog OLD PK-9718</t>
  </si>
  <si>
    <t>IDYNC: Interpretive Panels Project PK-9759</t>
  </si>
  <si>
    <t>JNS: Jensen Ranch Painting PK-9713</t>
  </si>
  <si>
    <t>KBN: Park Restoration PK-9733</t>
  </si>
  <si>
    <t>MFL: Infrastructure PK-9679</t>
  </si>
  <si>
    <t>PLN: CVCC BigHorn Sheep Fence PK-CVCC</t>
  </si>
  <si>
    <t>PLN: Lee Lake Feasibility Study PK-9752</t>
  </si>
  <si>
    <t>PLN: District Master Plan PK-9758</t>
  </si>
  <si>
    <t>RJU: Lake Improvements PK-9730</t>
  </si>
  <si>
    <t>RJU: Splash Pad Replacement PK-9719</t>
  </si>
  <si>
    <t>RJU: Survey/Master Planning PK-9728</t>
  </si>
  <si>
    <t>SNTM: SanTim Schoolhouse Painting PK-9712</t>
  </si>
  <si>
    <t>Trail: McCall Park/Hurkey Creek Park Connector (May Valley) PK-9673</t>
  </si>
  <si>
    <t>~~ SPECIAL EVENTS ~~</t>
  </si>
  <si>
    <t>JR Ranger Camp PK-JRRANGERCAMP</t>
  </si>
  <si>
    <t>Riverside Rhythms Fest PK-RHYTHMSFEST</t>
  </si>
  <si>
    <t>07/03/25 MVA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</si>
</sst>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_);[Red]_(* \(#,##0.0\);_(* &quot;-&quot;??_);_(@_)"/>
    <numFmt numFmtId="165" formatCode="[$-409]h:mm\ AM/PM;@"/>
    <numFmt numFmtId="166" formatCode="0.0"/>
    <numFmt numFmtId="167" formatCode="m/d;@"/>
    <numFmt numFmtId="168" formatCode="mm/dd/yy;@"/>
    <numFmt numFmtId="169" formatCode="_(* #,##0.0_);_(* \(#,##0.0\);_(* &quot;-&quot;?_);_(@_)"/>
    <numFmt numFmtId="170" formatCode="0.0000"/>
    <numFmt numFmtId="171" formatCode="_(* #,##0.00000_);_(* \(#,##0.00000\);_(* &quot;-&quot;??_);_(@_)"/>
    <numFmt numFmtId="172" formatCode="[$-409]m/d/yy\ h:mm\ AM/PM;@"/>
    <numFmt numFmtId="173" formatCode="[$-F400]h:mm:ss\ AM/PM"/>
  </numFmts>
  <fonts count="55" x14ac:knownFonts="1">
    <font>
      <sz val="11"/>
      <color theme="1"/>
      <name val="Calibri"/>
      <family val="2"/>
      <scheme val="minor"/>
    </font>
    <font>
      <sz val="10"/>
      <name val="Arial"/>
      <family val="2"/>
    </font>
    <font>
      <b/>
      <sz val="14"/>
      <name val="Arial"/>
      <family val="2"/>
    </font>
    <font>
      <b/>
      <sz val="11"/>
      <name val="Arial"/>
      <family val="2"/>
    </font>
    <font>
      <sz val="9"/>
      <name val="Arial"/>
      <family val="2"/>
    </font>
    <font>
      <sz val="8"/>
      <name val="Arial"/>
      <family val="2"/>
    </font>
    <font>
      <b/>
      <sz val="12"/>
      <name val="Arial"/>
      <family val="2"/>
    </font>
    <font>
      <b/>
      <sz val="10"/>
      <name val="Arial"/>
      <family val="2"/>
    </font>
    <font>
      <sz val="11"/>
      <name val="Arial"/>
      <family val="2"/>
    </font>
    <font>
      <b/>
      <sz val="8"/>
      <name val="Arial"/>
      <family val="2"/>
    </font>
    <font>
      <sz val="12"/>
      <name val="Arial"/>
      <family val="2"/>
    </font>
    <font>
      <sz val="6"/>
      <color indexed="9"/>
      <name val="Arial"/>
      <family val="2"/>
    </font>
    <font>
      <sz val="4"/>
      <name val="Arial"/>
      <family val="2"/>
    </font>
    <font>
      <sz val="11"/>
      <color theme="1"/>
      <name val="Calibri"/>
      <family val="2"/>
      <scheme val="minor"/>
    </font>
    <font>
      <b/>
      <sz val="16"/>
      <name val="Arial"/>
      <family val="2"/>
    </font>
    <font>
      <b/>
      <sz val="18"/>
      <name val="Arial"/>
      <family val="2"/>
    </font>
    <font>
      <b/>
      <sz val="12"/>
      <color theme="1"/>
      <name val="Arial"/>
      <family val="2"/>
    </font>
    <font>
      <sz val="10"/>
      <color theme="1"/>
      <name val="Arial"/>
      <family val="2"/>
    </font>
    <font>
      <b/>
      <sz val="10"/>
      <color theme="1"/>
      <name val="Arial"/>
      <family val="2"/>
    </font>
    <font>
      <b/>
      <u/>
      <sz val="10"/>
      <color theme="1"/>
      <name val="Arial"/>
      <family val="2"/>
    </font>
    <font>
      <b/>
      <sz val="20"/>
      <color theme="1"/>
      <name val="Arial"/>
      <family val="2"/>
    </font>
    <font>
      <sz val="8"/>
      <color theme="1"/>
      <name val="Arial"/>
      <family val="2"/>
    </font>
    <font>
      <sz val="14"/>
      <name val="Arial"/>
      <family val="2"/>
    </font>
    <font>
      <i/>
      <sz val="11"/>
      <name val="Arial"/>
      <family val="2"/>
    </font>
    <font>
      <b/>
      <i/>
      <sz val="8"/>
      <name val="Bodoni MT Black"/>
      <family val="1"/>
    </font>
    <font>
      <i/>
      <sz val="10"/>
      <color theme="1"/>
      <name val="Arial"/>
      <family val="2"/>
    </font>
    <font>
      <b/>
      <sz val="8"/>
      <color theme="1"/>
      <name val="Arial"/>
      <family val="2"/>
    </font>
    <font>
      <b/>
      <u/>
      <sz val="8"/>
      <color theme="1"/>
      <name val="Arial"/>
      <family val="2"/>
    </font>
    <font>
      <i/>
      <sz val="8"/>
      <color theme="1"/>
      <name val="Arial"/>
      <family val="2"/>
    </font>
    <font>
      <i/>
      <sz val="9"/>
      <name val="Arial"/>
      <family val="2"/>
    </font>
    <font>
      <i/>
      <sz val="10"/>
      <name val="Arial"/>
      <family val="2"/>
    </font>
    <font>
      <b/>
      <sz val="22"/>
      <name val="Arial"/>
      <family val="2"/>
    </font>
    <font>
      <i/>
      <sz val="8"/>
      <color theme="6" tint="-0.249977111117893"/>
      <name val="Arial"/>
      <family val="2"/>
    </font>
    <font>
      <b/>
      <sz val="9"/>
      <color theme="1"/>
      <name val="Calibri"/>
      <family val="2"/>
      <scheme val="minor"/>
    </font>
    <font>
      <sz val="9"/>
      <color theme="1"/>
      <name val="Calibri"/>
      <family val="2"/>
      <scheme val="minor"/>
    </font>
    <font>
      <sz val="8"/>
      <color theme="0" tint="-0.249977111117893"/>
      <name val="Arial"/>
      <family val="2"/>
    </font>
    <font>
      <b/>
      <sz val="9"/>
      <name val="Arial"/>
      <family val="2"/>
    </font>
    <font>
      <b/>
      <i/>
      <sz val="10"/>
      <name val="Arial"/>
      <family val="2"/>
    </font>
    <font>
      <b/>
      <sz val="10"/>
      <color rgb="FFFF0000"/>
      <name val="Arial"/>
      <family val="2"/>
    </font>
    <font>
      <b/>
      <i/>
      <sz val="9"/>
      <name val="Arial"/>
      <family val="2"/>
    </font>
    <font>
      <u/>
      <sz val="11"/>
      <color theme="10"/>
      <name val="Calibri"/>
      <family val="2"/>
      <scheme val="minor"/>
    </font>
    <font>
      <sz val="6"/>
      <name val="Arial"/>
      <family val="2"/>
    </font>
    <font>
      <sz val="7"/>
      <name val="Arial"/>
      <family val="2"/>
    </font>
    <font>
      <b/>
      <sz val="8"/>
      <color theme="1"/>
      <name val="Calibri"/>
      <family val="2"/>
      <scheme val="minor"/>
    </font>
    <font>
      <sz val="8"/>
      <color theme="1"/>
      <name val="Calibri"/>
      <family val="2"/>
      <scheme val="minor"/>
    </font>
    <font>
      <b/>
      <sz val="10"/>
      <color theme="1"/>
      <name val="Calibri"/>
      <family val="2"/>
      <scheme val="minor"/>
    </font>
    <font>
      <sz val="8"/>
      <name val="Calibri"/>
      <family val="2"/>
      <scheme val="minor"/>
    </font>
    <font>
      <sz val="9"/>
      <color theme="1"/>
      <name val="Arial"/>
      <family val="2"/>
    </font>
    <font>
      <sz val="11"/>
      <color rgb="FF000000"/>
      <name val="Segoe UI"/>
      <family val="2"/>
    </font>
    <font>
      <sz val="10"/>
      <color rgb="FF333333"/>
      <name val="Verdana"/>
      <family val="2"/>
    </font>
    <font>
      <b/>
      <sz val="12"/>
      <name val="Calibri"/>
      <family val="2"/>
      <scheme val="minor"/>
    </font>
    <font>
      <b/>
      <sz val="12"/>
      <color rgb="FFFF0000"/>
      <name val="Calibri"/>
      <family val="2"/>
      <scheme val="minor"/>
    </font>
    <font>
      <b/>
      <sz val="14"/>
      <name val="Calibri"/>
      <family val="2"/>
      <scheme val="minor"/>
    </font>
    <font>
      <b/>
      <sz val="8"/>
      <color theme="0" tint="-0.249977111117893"/>
      <name val="Arial"/>
      <family val="2"/>
    </font>
    <font>
      <b/>
      <sz val="11"/>
      <color theme="1"/>
      <name val="Arial"/>
      <family val="2"/>
    </font>
  </fonts>
  <fills count="7">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FFFF00"/>
        <bgColor indexed="64"/>
      </patternFill>
    </fill>
  </fills>
  <borders count="94">
    <border>
      <left/>
      <right/>
      <top/>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thin">
        <color indexed="64"/>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s>
  <cellStyleXfs count="5">
    <xf numFmtId="0" fontId="0" fillId="0" borderId="0"/>
    <xf numFmtId="0" fontId="1" fillId="0" borderId="0"/>
    <xf numFmtId="0" fontId="13" fillId="0" borderId="0"/>
    <xf numFmtId="0" fontId="40" fillId="0" borderId="0" applyNumberFormat="0" applyFill="0" applyBorder="0" applyAlignment="0" applyProtection="0"/>
    <xf numFmtId="43" fontId="13" fillId="0" borderId="0" applyFont="0" applyFill="0" applyBorder="0" applyAlignment="0" applyProtection="0"/>
  </cellStyleXfs>
  <cellXfs count="432">
    <xf numFmtId="0" fontId="0" fillId="0" borderId="0" xfId="0"/>
    <xf numFmtId="0" fontId="1" fillId="4" borderId="15" xfId="1" applyFill="1" applyBorder="1" applyAlignment="1">
      <alignment horizontal="center" vertical="center" wrapText="1"/>
    </xf>
    <xf numFmtId="0" fontId="1" fillId="4" borderId="4" xfId="1" applyFill="1" applyBorder="1" applyAlignment="1">
      <alignment horizontal="center" vertical="center" wrapText="1"/>
    </xf>
    <xf numFmtId="0" fontId="17" fillId="0" borderId="0" xfId="0" applyFont="1" applyAlignment="1">
      <alignment horizontal="right"/>
    </xf>
    <xf numFmtId="0" fontId="1" fillId="0" borderId="0" xfId="1"/>
    <xf numFmtId="0" fontId="1" fillId="0" borderId="0" xfId="1" applyAlignment="1">
      <alignment vertical="center"/>
    </xf>
    <xf numFmtId="0" fontId="5" fillId="0" borderId="0" xfId="1" applyFont="1" applyAlignment="1">
      <alignment vertical="center"/>
    </xf>
    <xf numFmtId="0" fontId="22" fillId="0" borderId="0" xfId="1" applyFont="1" applyAlignment="1">
      <alignment horizontal="left" vertical="center"/>
    </xf>
    <xf numFmtId="164" fontId="10" fillId="0" borderId="5" xfId="1" applyNumberFormat="1" applyFont="1" applyBorder="1" applyAlignment="1">
      <alignment vertical="center" wrapText="1"/>
    </xf>
    <xf numFmtId="164" fontId="10" fillId="0" borderId="40" xfId="1" applyNumberFormat="1" applyFont="1" applyBorder="1" applyAlignment="1">
      <alignment vertical="center" wrapText="1"/>
    </xf>
    <xf numFmtId="0" fontId="8" fillId="0" borderId="0" xfId="1" applyFont="1" applyAlignment="1">
      <alignment vertical="center"/>
    </xf>
    <xf numFmtId="164" fontId="2" fillId="3" borderId="26" xfId="1" applyNumberFormat="1" applyFont="1" applyFill="1" applyBorder="1" applyAlignment="1">
      <alignment horizontal="left" vertical="center"/>
    </xf>
    <xf numFmtId="164" fontId="2" fillId="3" borderId="38" xfId="1" applyNumberFormat="1" applyFont="1" applyFill="1" applyBorder="1" applyAlignment="1">
      <alignment horizontal="left" vertical="center"/>
    </xf>
    <xf numFmtId="164" fontId="22" fillId="3" borderId="38" xfId="1" applyNumberFormat="1" applyFont="1" applyFill="1" applyBorder="1" applyAlignment="1">
      <alignment horizontal="left" vertical="center"/>
    </xf>
    <xf numFmtId="164" fontId="22" fillId="3" borderId="39" xfId="1" applyNumberFormat="1" applyFont="1" applyFill="1" applyBorder="1" applyAlignment="1">
      <alignment horizontal="left" vertical="center"/>
    </xf>
    <xf numFmtId="164" fontId="10" fillId="0" borderId="6" xfId="1" applyNumberFormat="1" applyFont="1" applyBorder="1" applyAlignment="1">
      <alignment vertical="center" wrapText="1"/>
    </xf>
    <xf numFmtId="0" fontId="22" fillId="2" borderId="0" xfId="1" applyFont="1" applyFill="1" applyAlignment="1">
      <alignment horizontal="left" vertical="center"/>
    </xf>
    <xf numFmtId="0" fontId="1" fillId="0" borderId="0" xfId="1" applyAlignment="1">
      <alignment horizontal="center" vertical="center"/>
    </xf>
    <xf numFmtId="0" fontId="6" fillId="0" borderId="0" xfId="1" applyFont="1" applyAlignment="1">
      <alignment vertical="center"/>
    </xf>
    <xf numFmtId="0" fontId="1" fillId="3" borderId="2" xfId="1" applyFill="1" applyBorder="1" applyAlignment="1">
      <alignment horizontal="center" vertical="center" wrapText="1"/>
    </xf>
    <xf numFmtId="0" fontId="1" fillId="3" borderId="4" xfId="1" applyFill="1" applyBorder="1" applyAlignment="1">
      <alignment horizontal="center" vertical="center" wrapText="1"/>
    </xf>
    <xf numFmtId="0" fontId="1" fillId="3" borderId="45" xfId="1" applyFill="1" applyBorder="1" applyAlignment="1">
      <alignment horizontal="center" vertical="center" wrapText="1"/>
    </xf>
    <xf numFmtId="0" fontId="5" fillId="0" borderId="0" xfId="1" applyFont="1" applyAlignment="1">
      <alignment vertical="top"/>
    </xf>
    <xf numFmtId="0" fontId="5" fillId="0" borderId="1" xfId="1" applyFont="1" applyBorder="1" applyAlignment="1">
      <alignment vertical="center"/>
    </xf>
    <xf numFmtId="0" fontId="5" fillId="0" borderId="1" xfId="1" applyFont="1" applyBorder="1" applyAlignment="1">
      <alignment vertical="center" wrapText="1"/>
    </xf>
    <xf numFmtId="0" fontId="5" fillId="0" borderId="34" xfId="1" applyFont="1" applyBorder="1" applyAlignment="1">
      <alignment vertical="center" wrapText="1"/>
    </xf>
    <xf numFmtId="0" fontId="18" fillId="0" borderId="0" xfId="0" applyFont="1" applyAlignment="1">
      <alignment horizontal="right"/>
    </xf>
    <xf numFmtId="0" fontId="25" fillId="0" borderId="0" xfId="0" applyFont="1" applyAlignment="1">
      <alignment horizontal="right"/>
    </xf>
    <xf numFmtId="0" fontId="17" fillId="0" borderId="0" xfId="0" applyFont="1" applyAlignment="1">
      <alignment vertical="center"/>
    </xf>
    <xf numFmtId="0" fontId="17" fillId="0" borderId="20" xfId="0" applyFont="1" applyBorder="1" applyAlignment="1">
      <alignment vertical="center"/>
    </xf>
    <xf numFmtId="0" fontId="17" fillId="0" borderId="21" xfId="0" applyFont="1" applyBorder="1" applyAlignment="1">
      <alignment vertical="center"/>
    </xf>
    <xf numFmtId="0" fontId="17" fillId="0" borderId="22"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18" fillId="0" borderId="8" xfId="0" applyFont="1" applyBorder="1" applyAlignment="1">
      <alignment vertical="center" wrapText="1"/>
    </xf>
    <xf numFmtId="0" fontId="17" fillId="0" borderId="0" xfId="0" applyFont="1" applyAlignment="1">
      <alignment horizontal="right" vertical="center"/>
    </xf>
    <xf numFmtId="0" fontId="19" fillId="0" borderId="0" xfId="0" applyFont="1" applyAlignment="1">
      <alignment vertical="center"/>
    </xf>
    <xf numFmtId="0" fontId="17" fillId="0" borderId="14" xfId="0" applyFont="1" applyBorder="1" applyAlignment="1">
      <alignment vertical="center"/>
    </xf>
    <xf numFmtId="0" fontId="25" fillId="0" borderId="14" xfId="0" applyFont="1" applyBorder="1" applyAlignment="1">
      <alignment horizontal="left" vertical="center"/>
    </xf>
    <xf numFmtId="0" fontId="17" fillId="0" borderId="14" xfId="0" applyFont="1" applyBorder="1" applyAlignment="1">
      <alignment horizontal="left" vertical="center" wrapText="1"/>
    </xf>
    <xf numFmtId="0" fontId="17" fillId="0" borderId="33" xfId="0" applyFont="1" applyBorder="1" applyAlignment="1">
      <alignment vertical="center"/>
    </xf>
    <xf numFmtId="0" fontId="17" fillId="0" borderId="1" xfId="0" applyFont="1" applyBorder="1" applyAlignment="1">
      <alignment vertical="center"/>
    </xf>
    <xf numFmtId="0" fontId="17" fillId="0" borderId="34" xfId="0" applyFont="1" applyBorder="1" applyAlignment="1">
      <alignment vertical="center"/>
    </xf>
    <xf numFmtId="0" fontId="21" fillId="0" borderId="0" xfId="0" applyFont="1" applyAlignment="1">
      <alignment vertical="center"/>
    </xf>
    <xf numFmtId="0" fontId="21" fillId="0" borderId="7" xfId="0" applyFont="1" applyBorder="1" applyAlignment="1">
      <alignment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0" borderId="8" xfId="0" applyFont="1" applyBorder="1" applyAlignment="1">
      <alignment vertical="center"/>
    </xf>
    <xf numFmtId="0" fontId="16" fillId="0" borderId="0" xfId="0" applyFont="1" applyAlignment="1">
      <alignment horizontal="right"/>
    </xf>
    <xf numFmtId="0" fontId="16" fillId="0" borderId="54" xfId="0" applyFont="1" applyBorder="1"/>
    <xf numFmtId="0" fontId="17" fillId="0" borderId="14" xfId="0" applyFont="1" applyBorder="1" applyAlignment="1">
      <alignment horizontal="right" vertical="center"/>
    </xf>
    <xf numFmtId="0" fontId="18" fillId="0" borderId="34" xfId="0" applyFont="1" applyBorder="1" applyAlignment="1">
      <alignment vertical="center" wrapText="1"/>
    </xf>
    <xf numFmtId="0" fontId="17" fillId="0" borderId="0" xfId="0" applyFont="1"/>
    <xf numFmtId="166" fontId="10" fillId="0" borderId="4" xfId="1" applyNumberFormat="1" applyFont="1" applyBorder="1" applyAlignment="1" applyProtection="1">
      <alignment horizontal="center" vertical="center" wrapText="1"/>
      <protection locked="0"/>
    </xf>
    <xf numFmtId="166" fontId="10" fillId="0" borderId="41" xfId="1" applyNumberFormat="1" applyFont="1" applyBorder="1" applyAlignment="1" applyProtection="1">
      <alignment horizontal="center" vertical="center" wrapText="1"/>
      <protection locked="0"/>
    </xf>
    <xf numFmtId="166" fontId="10" fillId="0" borderId="3" xfId="1" applyNumberFormat="1" applyFont="1" applyBorder="1" applyAlignment="1" applyProtection="1">
      <alignment horizontal="center" vertical="center" wrapText="1"/>
      <protection locked="0"/>
    </xf>
    <xf numFmtId="0" fontId="5" fillId="0" borderId="1" xfId="1" applyFont="1" applyBorder="1" applyAlignment="1">
      <alignment horizontal="left" vertical="center"/>
    </xf>
    <xf numFmtId="0" fontId="9" fillId="0" borderId="14" xfId="1" applyFont="1" applyBorder="1" applyAlignment="1">
      <alignment wrapText="1"/>
    </xf>
    <xf numFmtId="0" fontId="9" fillId="0" borderId="53" xfId="1" applyFont="1" applyBorder="1" applyAlignment="1">
      <alignment wrapText="1"/>
    </xf>
    <xf numFmtId="0" fontId="5" fillId="0" borderId="44" xfId="1" applyFont="1" applyBorder="1" applyAlignment="1">
      <alignment wrapText="1"/>
    </xf>
    <xf numFmtId="0" fontId="5" fillId="0" borderId="14" xfId="1" applyFont="1" applyBorder="1" applyAlignment="1">
      <alignment wrapText="1"/>
    </xf>
    <xf numFmtId="0" fontId="5" fillId="0" borderId="53" xfId="1" applyFont="1" applyBorder="1" applyAlignment="1">
      <alignment wrapText="1"/>
    </xf>
    <xf numFmtId="0" fontId="5" fillId="0" borderId="33" xfId="1" applyFont="1" applyBorder="1" applyAlignment="1">
      <alignment horizontal="left" vertical="center"/>
    </xf>
    <xf numFmtId="0" fontId="5" fillId="0" borderId="1" xfId="1" applyFont="1" applyBorder="1" applyAlignment="1">
      <alignment vertical="top" wrapText="1"/>
    </xf>
    <xf numFmtId="0" fontId="8" fillId="5" borderId="49" xfId="1" applyFont="1" applyFill="1" applyBorder="1" applyAlignment="1">
      <alignment horizontal="center" vertical="center" wrapText="1"/>
    </xf>
    <xf numFmtId="0" fontId="8" fillId="5" borderId="46" xfId="1" applyFont="1" applyFill="1" applyBorder="1" applyAlignment="1">
      <alignment horizontal="center" vertical="center" wrapText="1"/>
    </xf>
    <xf numFmtId="164" fontId="23" fillId="5" borderId="46" xfId="1" applyNumberFormat="1" applyFont="1" applyFill="1" applyBorder="1" applyAlignment="1">
      <alignment horizontal="right" vertical="center"/>
    </xf>
    <xf numFmtId="166" fontId="23" fillId="5" borderId="47" xfId="1" applyNumberFormat="1" applyFont="1" applyFill="1" applyBorder="1" applyAlignment="1">
      <alignment horizontal="center" vertical="center" wrapText="1"/>
    </xf>
    <xf numFmtId="166" fontId="23" fillId="5" borderId="32" xfId="1" applyNumberFormat="1" applyFont="1" applyFill="1" applyBorder="1" applyAlignment="1">
      <alignment horizontal="center" vertical="center" wrapText="1"/>
    </xf>
    <xf numFmtId="166" fontId="23" fillId="5" borderId="55" xfId="1" applyNumberFormat="1" applyFont="1" applyFill="1" applyBorder="1" applyAlignment="1">
      <alignment horizontal="center" vertical="center" wrapText="1"/>
    </xf>
    <xf numFmtId="0" fontId="8" fillId="5" borderId="44" xfId="1" applyFont="1" applyFill="1" applyBorder="1" applyAlignment="1">
      <alignment horizontal="center" vertical="center" wrapText="1"/>
    </xf>
    <xf numFmtId="0" fontId="8" fillId="5" borderId="18" xfId="1" applyFont="1" applyFill="1" applyBorder="1" applyAlignment="1">
      <alignment horizontal="center" vertical="center" wrapText="1"/>
    </xf>
    <xf numFmtId="0" fontId="8" fillId="5" borderId="19" xfId="1" applyFont="1" applyFill="1" applyBorder="1" applyAlignment="1">
      <alignment horizontal="center" vertical="center" wrapText="1"/>
    </xf>
    <xf numFmtId="164" fontId="23" fillId="5" borderId="19" xfId="1" applyNumberFormat="1" applyFont="1" applyFill="1" applyBorder="1" applyAlignment="1">
      <alignment horizontal="right" vertical="center"/>
    </xf>
    <xf numFmtId="166" fontId="23" fillId="5" borderId="56" xfId="1" applyNumberFormat="1" applyFont="1" applyFill="1" applyBorder="1" applyAlignment="1">
      <alignment horizontal="center" vertical="center" wrapText="1"/>
    </xf>
    <xf numFmtId="166" fontId="23" fillId="5" borderId="57" xfId="1" applyNumberFormat="1" applyFont="1" applyFill="1" applyBorder="1" applyAlignment="1">
      <alignment horizontal="center" vertical="center" wrapText="1"/>
    </xf>
    <xf numFmtId="166" fontId="23" fillId="5" borderId="48" xfId="1" applyNumberFormat="1" applyFont="1" applyFill="1" applyBorder="1" applyAlignment="1">
      <alignment horizontal="center" vertical="center" wrapText="1"/>
    </xf>
    <xf numFmtId="0" fontId="6" fillId="5" borderId="26" xfId="1" applyFont="1" applyFill="1" applyBorder="1" applyAlignment="1">
      <alignment horizontal="center" vertical="center" wrapText="1"/>
    </xf>
    <xf numFmtId="0" fontId="6" fillId="5" borderId="38" xfId="1" applyFont="1" applyFill="1" applyBorder="1" applyAlignment="1">
      <alignment horizontal="center" vertical="center" wrapText="1"/>
    </xf>
    <xf numFmtId="164" fontId="6" fillId="5" borderId="38" xfId="1" applyNumberFormat="1" applyFont="1" applyFill="1" applyBorder="1" applyAlignment="1">
      <alignment horizontal="right" vertical="center"/>
    </xf>
    <xf numFmtId="166" fontId="6" fillId="5" borderId="43" xfId="1" applyNumberFormat="1" applyFont="1" applyFill="1" applyBorder="1" applyAlignment="1">
      <alignment horizontal="center" vertical="center" wrapText="1"/>
    </xf>
    <xf numFmtId="166" fontId="6" fillId="5" borderId="23" xfId="1" applyNumberFormat="1" applyFont="1" applyFill="1" applyBorder="1" applyAlignment="1">
      <alignment horizontal="center" vertical="center" wrapText="1"/>
    </xf>
    <xf numFmtId="166" fontId="6" fillId="5" borderId="17" xfId="1" applyNumberFormat="1" applyFont="1" applyFill="1" applyBorder="1" applyAlignment="1">
      <alignment horizontal="center" vertical="center" wrapText="1"/>
    </xf>
    <xf numFmtId="0" fontId="17" fillId="0" borderId="14" xfId="0" applyFont="1" applyBorder="1" applyAlignment="1" applyProtection="1">
      <alignment vertical="center"/>
      <protection locked="0"/>
    </xf>
    <xf numFmtId="0" fontId="17" fillId="0" borderId="14" xfId="0" applyFont="1" applyBorder="1" applyProtection="1">
      <protection locked="0"/>
    </xf>
    <xf numFmtId="0" fontId="17" fillId="0" borderId="7" xfId="0" applyFont="1" applyBorder="1"/>
    <xf numFmtId="0" fontId="17" fillId="0" borderId="8" xfId="0" applyFont="1" applyBorder="1"/>
    <xf numFmtId="164" fontId="4" fillId="0" borderId="11" xfId="1" applyNumberFormat="1" applyFont="1" applyBorder="1" applyAlignment="1" applyProtection="1">
      <alignment horizontal="center" vertical="center" wrapText="1"/>
      <protection locked="0"/>
    </xf>
    <xf numFmtId="164" fontId="4" fillId="0" borderId="24" xfId="1" applyNumberFormat="1" applyFont="1" applyBorder="1" applyAlignment="1">
      <alignment horizontal="center" vertical="center" wrapText="1"/>
    </xf>
    <xf numFmtId="164" fontId="4" fillId="0" borderId="11" xfId="1" applyNumberFormat="1" applyFont="1" applyBorder="1" applyAlignment="1">
      <alignment horizontal="center" vertical="center" wrapText="1"/>
    </xf>
    <xf numFmtId="164" fontId="4" fillId="0" borderId="29" xfId="1" applyNumberFormat="1" applyFont="1" applyBorder="1" applyAlignment="1" applyProtection="1">
      <alignment horizontal="center" vertical="center" wrapText="1"/>
      <protection locked="0"/>
    </xf>
    <xf numFmtId="164" fontId="4" fillId="0" borderId="4" xfId="1" applyNumberFormat="1" applyFont="1" applyBorder="1" applyAlignment="1" applyProtection="1">
      <alignment horizontal="center" vertical="center" wrapText="1"/>
      <protection locked="0"/>
    </xf>
    <xf numFmtId="167" fontId="1" fillId="5" borderId="2" xfId="1" applyNumberFormat="1" applyFill="1" applyBorder="1" applyAlignment="1">
      <alignment horizontal="center" vertical="center" wrapText="1"/>
    </xf>
    <xf numFmtId="0" fontId="5" fillId="0" borderId="13" xfId="1" applyFont="1" applyBorder="1" applyAlignment="1">
      <alignment vertical="top"/>
    </xf>
    <xf numFmtId="0" fontId="5" fillId="0" borderId="1" xfId="1" applyFont="1" applyBorder="1" applyAlignment="1">
      <alignment vertical="top"/>
    </xf>
    <xf numFmtId="0" fontId="5" fillId="0" borderId="33" xfId="1" applyFont="1" applyBorder="1" applyAlignment="1">
      <alignment vertical="center"/>
    </xf>
    <xf numFmtId="0" fontId="1" fillId="0" borderId="21" xfId="1" applyBorder="1"/>
    <xf numFmtId="166" fontId="10" fillId="0" borderId="16" xfId="1" applyNumberFormat="1" applyFont="1" applyBorder="1" applyAlignment="1" applyProtection="1">
      <alignment horizontal="center" vertical="center"/>
      <protection locked="0"/>
    </xf>
    <xf numFmtId="0" fontId="14" fillId="0" borderId="22" xfId="1" applyFont="1" applyBorder="1" applyAlignment="1">
      <alignment vertical="center" wrapText="1"/>
    </xf>
    <xf numFmtId="2" fontId="1" fillId="0" borderId="0" xfId="1" applyNumberFormat="1" applyAlignment="1">
      <alignment vertical="center"/>
    </xf>
    <xf numFmtId="0" fontId="28" fillId="0" borderId="7" xfId="0" applyFont="1" applyBorder="1" applyAlignment="1">
      <alignment vertical="center"/>
    </xf>
    <xf numFmtId="0" fontId="28" fillId="0" borderId="0" xfId="0" applyFont="1" applyAlignment="1">
      <alignment vertical="center"/>
    </xf>
    <xf numFmtId="0" fontId="28" fillId="0" borderId="0" xfId="0" applyFont="1" applyAlignment="1">
      <alignment horizontal="left" vertical="center"/>
    </xf>
    <xf numFmtId="0" fontId="28" fillId="0" borderId="0" xfId="0" applyFont="1" applyAlignment="1">
      <alignment horizontal="right" vertical="center"/>
    </xf>
    <xf numFmtId="0" fontId="28" fillId="0" borderId="8" xfId="0" applyFont="1" applyBorder="1" applyAlignment="1">
      <alignment vertical="center"/>
    </xf>
    <xf numFmtId="0" fontId="25" fillId="0" borderId="33" xfId="0" applyFont="1" applyBorder="1" applyAlignment="1">
      <alignment vertical="center"/>
    </xf>
    <xf numFmtId="0" fontId="28" fillId="0" borderId="1" xfId="0" applyFont="1" applyBorder="1" applyAlignment="1">
      <alignment vertical="center"/>
    </xf>
    <xf numFmtId="0" fontId="28" fillId="0" borderId="1" xfId="0" applyFont="1" applyBorder="1" applyAlignment="1">
      <alignment horizontal="right" vertical="center"/>
    </xf>
    <xf numFmtId="0" fontId="25" fillId="0" borderId="34" xfId="0" applyFont="1" applyBorder="1" applyAlignment="1">
      <alignment vertical="center"/>
    </xf>
    <xf numFmtId="0" fontId="25" fillId="0" borderId="0" xfId="0" applyFont="1" applyAlignment="1">
      <alignment vertical="center"/>
    </xf>
    <xf numFmtId="0" fontId="18" fillId="0" borderId="0" xfId="0" applyFont="1" applyAlignment="1">
      <alignment vertical="center"/>
    </xf>
    <xf numFmtId="0" fontId="18" fillId="0" borderId="0" xfId="0" applyFont="1" applyAlignment="1">
      <alignment horizontal="right" vertical="center"/>
    </xf>
    <xf numFmtId="0" fontId="33" fillId="4" borderId="0" xfId="0" applyFont="1" applyFill="1"/>
    <xf numFmtId="0" fontId="33" fillId="4" borderId="0" xfId="0" applyFont="1" applyFill="1" applyAlignment="1">
      <alignment horizontal="center"/>
    </xf>
    <xf numFmtId="0" fontId="34" fillId="0" borderId="0" xfId="0" applyFont="1"/>
    <xf numFmtId="0" fontId="34" fillId="0" borderId="0" xfId="0" applyFont="1" applyAlignment="1">
      <alignment horizontal="center"/>
    </xf>
    <xf numFmtId="0" fontId="33" fillId="0" borderId="0" xfId="0" applyFont="1" applyAlignment="1">
      <alignment horizontal="center"/>
    </xf>
    <xf numFmtId="14" fontId="34" fillId="0" borderId="0" xfId="0" applyNumberFormat="1" applyFont="1" applyAlignment="1">
      <alignment horizontal="center"/>
    </xf>
    <xf numFmtId="167" fontId="1" fillId="5" borderId="10" xfId="1" applyNumberFormat="1" applyFill="1" applyBorder="1" applyAlignment="1">
      <alignment horizontal="center" vertical="center" wrapText="1"/>
    </xf>
    <xf numFmtId="167" fontId="1" fillId="5" borderId="67" xfId="1" applyNumberFormat="1" applyFill="1" applyBorder="1" applyAlignment="1">
      <alignment horizontal="center" vertical="center" wrapText="1"/>
    </xf>
    <xf numFmtId="0" fontId="1" fillId="4" borderId="51" xfId="1" applyFill="1" applyBorder="1" applyAlignment="1">
      <alignment horizontal="center" vertical="center" wrapText="1"/>
    </xf>
    <xf numFmtId="0" fontId="1" fillId="0" borderId="14" xfId="1" applyBorder="1" applyAlignment="1" applyProtection="1">
      <alignment horizontal="center" vertical="center" wrapText="1"/>
      <protection locked="0"/>
    </xf>
    <xf numFmtId="164" fontId="5" fillId="3" borderId="68" xfId="1" applyNumberFormat="1" applyFont="1" applyFill="1" applyBorder="1" applyAlignment="1">
      <alignment horizontal="center" vertical="center"/>
    </xf>
    <xf numFmtId="164" fontId="5" fillId="3" borderId="31" xfId="1" applyNumberFormat="1" applyFont="1" applyFill="1" applyBorder="1" applyAlignment="1">
      <alignment horizontal="center" vertical="center"/>
    </xf>
    <xf numFmtId="164" fontId="5" fillId="3" borderId="25" xfId="1" applyNumberFormat="1" applyFont="1" applyFill="1" applyBorder="1" applyAlignment="1">
      <alignment horizontal="center" vertical="center"/>
    </xf>
    <xf numFmtId="164" fontId="9" fillId="3" borderId="0" xfId="1" applyNumberFormat="1" applyFont="1" applyFill="1" applyAlignment="1">
      <alignment horizontal="left" vertical="center"/>
    </xf>
    <xf numFmtId="164" fontId="5" fillId="3" borderId="0" xfId="1" applyNumberFormat="1" applyFont="1" applyFill="1" applyAlignment="1">
      <alignment horizontal="left" vertical="center"/>
    </xf>
    <xf numFmtId="164" fontId="5" fillId="3" borderId="70" xfId="1" applyNumberFormat="1" applyFont="1" applyFill="1" applyBorder="1" applyAlignment="1">
      <alignment horizontal="left" vertical="center"/>
    </xf>
    <xf numFmtId="0" fontId="5" fillId="0" borderId="0" xfId="1" applyFont="1" applyAlignment="1">
      <alignment horizontal="left" vertical="center"/>
    </xf>
    <xf numFmtId="0" fontId="1" fillId="4" borderId="73" xfId="1" applyFill="1" applyBorder="1" applyAlignment="1">
      <alignment horizontal="center" vertical="center" wrapText="1"/>
    </xf>
    <xf numFmtId="0" fontId="1" fillId="4" borderId="16" xfId="1" applyFill="1" applyBorder="1" applyAlignment="1">
      <alignment horizontal="center" vertical="center" wrapText="1"/>
    </xf>
    <xf numFmtId="0" fontId="10" fillId="5" borderId="74" xfId="1" applyFont="1" applyFill="1" applyBorder="1" applyAlignment="1">
      <alignment horizontal="center" vertical="center" wrapText="1"/>
    </xf>
    <xf numFmtId="0" fontId="10" fillId="5" borderId="15" xfId="1" applyFont="1" applyFill="1" applyBorder="1" applyAlignment="1">
      <alignment horizontal="center" vertical="center" wrapText="1"/>
    </xf>
    <xf numFmtId="164" fontId="6" fillId="5" borderId="75" xfId="1" applyNumberFormat="1" applyFont="1" applyFill="1" applyBorder="1" applyAlignment="1">
      <alignment horizontal="right" vertical="center"/>
    </xf>
    <xf numFmtId="166" fontId="6" fillId="5" borderId="4" xfId="1" applyNumberFormat="1" applyFont="1" applyFill="1" applyBorder="1" applyAlignment="1">
      <alignment horizontal="center" vertical="center" wrapText="1"/>
    </xf>
    <xf numFmtId="166" fontId="6" fillId="5" borderId="11" xfId="1" applyNumberFormat="1" applyFont="1" applyFill="1" applyBorder="1" applyAlignment="1">
      <alignment horizontal="center" vertical="center" wrapText="1"/>
    </xf>
    <xf numFmtId="166" fontId="6" fillId="5" borderId="72" xfId="1" applyNumberFormat="1" applyFont="1" applyFill="1" applyBorder="1" applyAlignment="1">
      <alignment horizontal="center" vertical="center" wrapText="1"/>
    </xf>
    <xf numFmtId="0" fontId="10" fillId="0" borderId="0" xfId="1" applyFont="1" applyAlignment="1">
      <alignment vertical="center"/>
    </xf>
    <xf numFmtId="164" fontId="4" fillId="0" borderId="12" xfId="1" applyNumberFormat="1" applyFont="1" applyBorder="1" applyAlignment="1" applyProtection="1">
      <alignment horizontal="center" vertical="center" wrapText="1"/>
      <protection locked="0"/>
    </xf>
    <xf numFmtId="0" fontId="5" fillId="0" borderId="0" xfId="1" applyFont="1" applyAlignment="1">
      <alignment horizontal="center" vertical="top"/>
    </xf>
    <xf numFmtId="0" fontId="5" fillId="0" borderId="1" xfId="1" applyFont="1" applyBorder="1" applyAlignment="1">
      <alignment horizontal="center" vertical="top"/>
    </xf>
    <xf numFmtId="0" fontId="14" fillId="0" borderId="46" xfId="1" applyFont="1" applyBorder="1" applyAlignment="1" applyProtection="1">
      <alignment vertical="center" wrapText="1"/>
      <protection locked="0"/>
    </xf>
    <xf numFmtId="0" fontId="14" fillId="0" borderId="21" xfId="1" applyFont="1" applyBorder="1" applyAlignment="1">
      <alignment horizontal="center" vertical="center" wrapText="1"/>
    </xf>
    <xf numFmtId="0" fontId="36" fillId="0" borderId="21" xfId="1" applyFont="1" applyBorder="1" applyAlignment="1">
      <alignment horizontal="right" vertical="center" wrapText="1"/>
    </xf>
    <xf numFmtId="164" fontId="37" fillId="3" borderId="39" xfId="1" applyNumberFormat="1" applyFont="1" applyFill="1" applyBorder="1" applyAlignment="1">
      <alignment horizontal="right" vertical="center"/>
    </xf>
    <xf numFmtId="0" fontId="5" fillId="0" borderId="13" xfId="1" applyFont="1" applyBorder="1" applyAlignment="1">
      <alignment horizontal="center" vertical="top"/>
    </xf>
    <xf numFmtId="0" fontId="40" fillId="0" borderId="0" xfId="3" applyAlignment="1">
      <alignment vertical="center"/>
    </xf>
    <xf numFmtId="166" fontId="8" fillId="0" borderId="47" xfId="0" applyNumberFormat="1" applyFont="1" applyBorder="1" applyAlignment="1" applyProtection="1">
      <alignment horizontal="center" vertical="center" wrapText="1"/>
      <protection locked="0"/>
    </xf>
    <xf numFmtId="166" fontId="8" fillId="0" borderId="50" xfId="0" applyNumberFormat="1" applyFont="1" applyBorder="1" applyAlignment="1" applyProtection="1">
      <alignment horizontal="center" vertical="center" wrapText="1"/>
      <protection locked="0"/>
    </xf>
    <xf numFmtId="169" fontId="8" fillId="0" borderId="59" xfId="0" applyNumberFormat="1" applyFont="1" applyBorder="1" applyAlignment="1">
      <alignment horizontal="center" vertical="center" wrapText="1"/>
    </xf>
    <xf numFmtId="166" fontId="8" fillId="0" borderId="10" xfId="0" applyNumberFormat="1" applyFont="1" applyBorder="1" applyAlignment="1" applyProtection="1">
      <alignment horizontal="center" vertical="center" wrapText="1"/>
      <protection locked="0"/>
    </xf>
    <xf numFmtId="166" fontId="8" fillId="0" borderId="67" xfId="0" applyNumberFormat="1" applyFont="1" applyBorder="1" applyAlignment="1" applyProtection="1">
      <alignment horizontal="center" vertical="center" wrapText="1"/>
      <protection locked="0"/>
    </xf>
    <xf numFmtId="169" fontId="8" fillId="0" borderId="72" xfId="0" applyNumberFormat="1" applyFont="1" applyBorder="1" applyAlignment="1">
      <alignment horizontal="center" vertical="center" wrapText="1"/>
    </xf>
    <xf numFmtId="166" fontId="8" fillId="0" borderId="41" xfId="0" applyNumberFormat="1" applyFont="1" applyBorder="1" applyAlignment="1" applyProtection="1">
      <alignment horizontal="center" vertical="center" wrapText="1"/>
      <protection locked="0"/>
    </xf>
    <xf numFmtId="166" fontId="8" fillId="0" borderId="52" xfId="0" applyNumberFormat="1" applyFont="1" applyBorder="1" applyAlignment="1" applyProtection="1">
      <alignment horizontal="center" vertical="center" wrapText="1"/>
      <protection locked="0"/>
    </xf>
    <xf numFmtId="169" fontId="8" fillId="0" borderId="40" xfId="0" applyNumberFormat="1" applyFont="1" applyBorder="1" applyAlignment="1">
      <alignment horizontal="center" vertical="center" wrapText="1"/>
    </xf>
    <xf numFmtId="169" fontId="8" fillId="0" borderId="43" xfId="1" applyNumberFormat="1" applyFont="1" applyBorder="1" applyAlignment="1">
      <alignment horizontal="center" vertical="center"/>
    </xf>
    <xf numFmtId="169" fontId="8" fillId="0" borderId="23" xfId="1" applyNumberFormat="1" applyFont="1" applyBorder="1" applyAlignment="1">
      <alignment horizontal="center" vertical="center"/>
    </xf>
    <xf numFmtId="169" fontId="8" fillId="0" borderId="79" xfId="1" applyNumberFormat="1" applyFont="1" applyBorder="1" applyAlignment="1">
      <alignment horizontal="center" vertical="center"/>
    </xf>
    <xf numFmtId="166" fontId="1" fillId="0" borderId="4" xfId="1" applyNumberFormat="1" applyBorder="1" applyAlignment="1" applyProtection="1">
      <alignment horizontal="center" vertical="center" wrapText="1"/>
      <protection locked="0"/>
    </xf>
    <xf numFmtId="164" fontId="1" fillId="0" borderId="5" xfId="1" applyNumberFormat="1" applyBorder="1" applyAlignment="1">
      <alignment vertical="center" wrapText="1"/>
    </xf>
    <xf numFmtId="164" fontId="1" fillId="0" borderId="40" xfId="1" applyNumberFormat="1" applyBorder="1" applyAlignment="1">
      <alignment vertical="center" wrapText="1"/>
    </xf>
    <xf numFmtId="166" fontId="30" fillId="5" borderId="47" xfId="1" applyNumberFormat="1" applyFont="1" applyFill="1" applyBorder="1" applyAlignment="1">
      <alignment horizontal="center" vertical="center" wrapText="1"/>
    </xf>
    <xf numFmtId="166" fontId="30" fillId="5" borderId="48" xfId="1" applyNumberFormat="1" applyFont="1" applyFill="1" applyBorder="1" applyAlignment="1">
      <alignment horizontal="center" vertical="center" wrapText="1"/>
    </xf>
    <xf numFmtId="164" fontId="5" fillId="0" borderId="2" xfId="1" applyNumberFormat="1" applyFont="1" applyBorder="1" applyAlignment="1" applyProtection="1">
      <alignment horizontal="center" vertical="center" wrapText="1"/>
      <protection locked="0"/>
    </xf>
    <xf numFmtId="164" fontId="5" fillId="0" borderId="82" xfId="1" applyNumberFormat="1" applyFont="1" applyBorder="1" applyAlignment="1" applyProtection="1">
      <alignment horizontal="center" vertical="center" wrapText="1"/>
      <protection locked="0"/>
    </xf>
    <xf numFmtId="0" fontId="45" fillId="4" borderId="0" xfId="0" applyFont="1" applyFill="1" applyAlignment="1">
      <alignment horizontal="left"/>
    </xf>
    <xf numFmtId="0" fontId="21" fillId="0" borderId="0" xfId="0" quotePrefix="1" applyFont="1" applyAlignment="1">
      <alignment horizontal="left"/>
    </xf>
    <xf numFmtId="1" fontId="8" fillId="0" borderId="47" xfId="1" applyNumberFormat="1" applyFont="1" applyBorder="1" applyAlignment="1" applyProtection="1">
      <alignment horizontal="center" vertical="center" wrapText="1"/>
      <protection locked="0"/>
    </xf>
    <xf numFmtId="0" fontId="8" fillId="0" borderId="10" xfId="1" applyFont="1" applyBorder="1" applyAlignment="1" applyProtection="1">
      <alignment horizontal="center" vertical="center" wrapText="1"/>
      <protection locked="0"/>
    </xf>
    <xf numFmtId="0" fontId="8" fillId="0" borderId="41" xfId="1" applyFont="1" applyBorder="1" applyAlignment="1" applyProtection="1">
      <alignment horizontal="center" vertical="center" wrapText="1"/>
      <protection locked="0"/>
    </xf>
    <xf numFmtId="0" fontId="8" fillId="0" borderId="2" xfId="1" applyFont="1" applyBorder="1" applyAlignment="1" applyProtection="1">
      <alignment horizontal="center" vertical="center" wrapText="1"/>
      <protection locked="0"/>
    </xf>
    <xf numFmtId="0" fontId="8" fillId="0" borderId="4" xfId="1" applyFont="1" applyBorder="1" applyAlignment="1" applyProtection="1">
      <alignment horizontal="center" vertical="center" wrapText="1"/>
      <protection locked="0"/>
    </xf>
    <xf numFmtId="0" fontId="8" fillId="0" borderId="71" xfId="1" applyFont="1" applyBorder="1" applyAlignment="1" applyProtection="1">
      <alignment horizontal="center" vertical="center" wrapText="1"/>
      <protection locked="0"/>
    </xf>
    <xf numFmtId="0" fontId="44" fillId="0" borderId="0" xfId="0" applyFont="1"/>
    <xf numFmtId="0" fontId="43" fillId="0" borderId="0" xfId="0" applyFont="1" applyAlignment="1">
      <alignment horizontal="center"/>
    </xf>
    <xf numFmtId="0" fontId="44" fillId="0" borderId="0" xfId="0" applyFont="1" applyAlignment="1">
      <alignment horizontal="center"/>
    </xf>
    <xf numFmtId="0" fontId="21" fillId="0" borderId="0" xfId="0" applyFont="1" applyAlignment="1">
      <alignment wrapText="1"/>
    </xf>
    <xf numFmtId="0" fontId="21" fillId="0" borderId="0" xfId="0" quotePrefix="1" applyFont="1" applyAlignment="1">
      <alignment wrapText="1"/>
    </xf>
    <xf numFmtId="0" fontId="47" fillId="0" borderId="0" xfId="0" applyFont="1"/>
    <xf numFmtId="0" fontId="4" fillId="0" borderId="2" xfId="1" applyFont="1" applyBorder="1" applyAlignment="1" applyProtection="1">
      <alignment horizontal="center" vertical="center" wrapText="1"/>
      <protection locked="0"/>
    </xf>
    <xf numFmtId="0" fontId="34" fillId="0" borderId="0" xfId="0" applyFont="1" applyAlignment="1">
      <alignment horizontal="left"/>
    </xf>
    <xf numFmtId="18" fontId="1" fillId="0" borderId="0" xfId="1" applyNumberFormat="1" applyAlignment="1">
      <alignment vertical="center"/>
    </xf>
    <xf numFmtId="171" fontId="1" fillId="0" borderId="0" xfId="4" applyNumberFormat="1" applyFont="1" applyAlignment="1">
      <alignment vertical="center"/>
    </xf>
    <xf numFmtId="0" fontId="5" fillId="0" borderId="1" xfId="1" applyFont="1" applyBorder="1" applyAlignment="1" applyProtection="1">
      <alignment horizontal="center" vertical="top"/>
      <protection hidden="1"/>
    </xf>
    <xf numFmtId="0" fontId="5" fillId="0" borderId="1" xfId="1" applyFont="1" applyBorder="1" applyAlignment="1" applyProtection="1">
      <alignment vertical="top"/>
      <protection hidden="1"/>
    </xf>
    <xf numFmtId="18" fontId="5" fillId="0" borderId="0" xfId="1" applyNumberFormat="1" applyFont="1" applyAlignment="1">
      <alignment vertical="top"/>
    </xf>
    <xf numFmtId="171" fontId="5" fillId="0" borderId="0" xfId="4" applyNumberFormat="1" applyFont="1" applyAlignment="1">
      <alignment vertical="top"/>
    </xf>
    <xf numFmtId="0" fontId="1" fillId="0" borderId="4" xfId="1" applyBorder="1" applyAlignment="1">
      <alignment vertical="center"/>
    </xf>
    <xf numFmtId="171" fontId="1" fillId="0" borderId="0" xfId="1" applyNumberFormat="1" applyAlignment="1">
      <alignment vertical="center"/>
    </xf>
    <xf numFmtId="18" fontId="1" fillId="0" borderId="4" xfId="1" applyNumberFormat="1" applyBorder="1" applyAlignment="1">
      <alignment vertical="center"/>
    </xf>
    <xf numFmtId="172" fontId="1" fillId="0" borderId="4" xfId="1" applyNumberFormat="1" applyBorder="1" applyAlignment="1">
      <alignment vertical="center"/>
    </xf>
    <xf numFmtId="14" fontId="1" fillId="0" borderId="4" xfId="1" applyNumberFormat="1" applyBorder="1" applyAlignment="1">
      <alignment vertical="center"/>
    </xf>
    <xf numFmtId="2" fontId="1" fillId="0" borderId="4" xfId="4" applyNumberFormat="1" applyFont="1" applyBorder="1" applyAlignment="1">
      <alignment horizontal="center" vertical="center"/>
    </xf>
    <xf numFmtId="2" fontId="1" fillId="0" borderId="11" xfId="4" applyNumberFormat="1" applyFont="1" applyBorder="1" applyAlignment="1">
      <alignment horizontal="center" vertical="center"/>
    </xf>
    <xf numFmtId="2" fontId="1" fillId="0" borderId="75" xfId="4" applyNumberFormat="1" applyFont="1" applyBorder="1" applyAlignment="1">
      <alignment horizontal="center" vertical="center"/>
    </xf>
    <xf numFmtId="2" fontId="1" fillId="0" borderId="11" xfId="4" quotePrefix="1" applyNumberFormat="1" applyFont="1" applyBorder="1" applyAlignment="1">
      <alignment horizontal="center" vertical="center"/>
    </xf>
    <xf numFmtId="2" fontId="1" fillId="0" borderId="75" xfId="4" quotePrefix="1" applyNumberFormat="1" applyFont="1" applyBorder="1" applyAlignment="1">
      <alignment horizontal="center" vertical="center"/>
    </xf>
    <xf numFmtId="22" fontId="5" fillId="0" borderId="4" xfId="1" applyNumberFormat="1" applyFont="1" applyBorder="1" applyAlignment="1">
      <alignment vertical="top"/>
    </xf>
    <xf numFmtId="0" fontId="1" fillId="0" borderId="0" xfId="1" quotePrefix="1" applyAlignment="1">
      <alignment vertical="center"/>
    </xf>
    <xf numFmtId="2" fontId="1" fillId="0" borderId="4" xfId="4" applyNumberFormat="1" applyFont="1" applyBorder="1" applyAlignment="1">
      <alignment vertical="center"/>
    </xf>
    <xf numFmtId="43" fontId="1" fillId="0" borderId="4" xfId="4" applyFont="1" applyBorder="1" applyAlignment="1">
      <alignment vertical="center"/>
    </xf>
    <xf numFmtId="43" fontId="1" fillId="0" borderId="0" xfId="4" applyFont="1" applyBorder="1" applyAlignment="1">
      <alignment vertical="center"/>
    </xf>
    <xf numFmtId="2" fontId="1" fillId="0" borderId="0" xfId="4" applyNumberFormat="1" applyFont="1" applyBorder="1" applyAlignment="1">
      <alignment horizontal="center" vertical="center"/>
    </xf>
    <xf numFmtId="43" fontId="1" fillId="0" borderId="0" xfId="4" quotePrefix="1" applyFont="1" applyAlignment="1">
      <alignment vertical="center"/>
    </xf>
    <xf numFmtId="43" fontId="1" fillId="0" borderId="0" xfId="4" applyFont="1" applyAlignment="1">
      <alignment vertical="center"/>
    </xf>
    <xf numFmtId="170" fontId="1" fillId="0" borderId="0" xfId="1" applyNumberFormat="1" applyAlignment="1">
      <alignment vertical="center"/>
    </xf>
    <xf numFmtId="0" fontId="49" fillId="0" borderId="0" xfId="0" applyFont="1"/>
    <xf numFmtId="0" fontId="5" fillId="0" borderId="44" xfId="1" applyFont="1" applyBorder="1" applyAlignment="1" applyProtection="1">
      <alignment wrapText="1"/>
      <protection hidden="1"/>
    </xf>
    <xf numFmtId="0" fontId="5" fillId="0" borderId="14" xfId="1" applyFont="1" applyBorder="1" applyAlignment="1" applyProtection="1">
      <alignment wrapText="1"/>
      <protection hidden="1"/>
    </xf>
    <xf numFmtId="0" fontId="5" fillId="0" borderId="53" xfId="1" applyFont="1" applyBorder="1" applyAlignment="1" applyProtection="1">
      <alignment wrapText="1"/>
      <protection hidden="1"/>
    </xf>
    <xf numFmtId="0" fontId="9" fillId="0" borderId="14" xfId="1" applyFont="1" applyBorder="1" applyAlignment="1" applyProtection="1">
      <alignment wrapText="1"/>
      <protection hidden="1"/>
    </xf>
    <xf numFmtId="0" fontId="9" fillId="0" borderId="53" xfId="1" applyFont="1" applyBorder="1" applyAlignment="1" applyProtection="1">
      <alignment wrapText="1"/>
      <protection hidden="1"/>
    </xf>
    <xf numFmtId="0" fontId="5" fillId="0" borderId="33" xfId="1" applyFont="1" applyBorder="1" applyAlignment="1" applyProtection="1">
      <alignment horizontal="left" vertical="center"/>
      <protection hidden="1"/>
    </xf>
    <xf numFmtId="0" fontId="5" fillId="0" borderId="1" xfId="1" applyFont="1" applyBorder="1" applyAlignment="1" applyProtection="1">
      <alignment vertical="center"/>
      <protection hidden="1"/>
    </xf>
    <xf numFmtId="0" fontId="5" fillId="0" borderId="1" xfId="1" applyFont="1" applyBorder="1" applyAlignment="1" applyProtection="1">
      <alignment horizontal="left" vertical="center"/>
      <protection hidden="1"/>
    </xf>
    <xf numFmtId="0" fontId="5" fillId="0" borderId="1" xfId="1" applyFont="1" applyBorder="1" applyAlignment="1" applyProtection="1">
      <alignment vertical="center" wrapText="1"/>
      <protection hidden="1"/>
    </xf>
    <xf numFmtId="0" fontId="5" fillId="0" borderId="34" xfId="1" applyFont="1" applyBorder="1" applyAlignment="1" applyProtection="1">
      <alignment vertical="center"/>
      <protection hidden="1"/>
    </xf>
    <xf numFmtId="0" fontId="5" fillId="0" borderId="33" xfId="1" applyFont="1" applyBorder="1" applyAlignment="1" applyProtection="1">
      <alignment vertical="center"/>
      <protection hidden="1"/>
    </xf>
    <xf numFmtId="0" fontId="9" fillId="0" borderId="0" xfId="1" applyFont="1" applyAlignment="1">
      <alignment vertical="center"/>
    </xf>
    <xf numFmtId="0" fontId="24" fillId="0" borderId="0" xfId="1" applyFont="1" applyAlignment="1">
      <alignment horizontal="center" vertical="center"/>
    </xf>
    <xf numFmtId="0" fontId="24" fillId="0" borderId="0" xfId="1" applyFont="1" applyAlignment="1">
      <alignment vertical="center"/>
    </xf>
    <xf numFmtId="0" fontId="29" fillId="0" borderId="0" xfId="1" applyFont="1" applyAlignment="1">
      <alignment vertical="center"/>
    </xf>
    <xf numFmtId="171" fontId="29" fillId="0" borderId="0" xfId="1" applyNumberFormat="1" applyFont="1" applyAlignment="1">
      <alignment vertical="center"/>
    </xf>
    <xf numFmtId="2" fontId="11" fillId="0" borderId="0" xfId="1" applyNumberFormat="1" applyFont="1" applyAlignment="1">
      <alignment horizontal="center" vertical="center"/>
    </xf>
    <xf numFmtId="2" fontId="11" fillId="0" borderId="0" xfId="1" applyNumberFormat="1" applyFont="1" applyAlignment="1">
      <alignment vertical="center"/>
    </xf>
    <xf numFmtId="0" fontId="12" fillId="0" borderId="0" xfId="1" applyFont="1" applyAlignment="1">
      <alignment vertical="center"/>
    </xf>
    <xf numFmtId="0" fontId="38" fillId="0" borderId="0" xfId="1" applyFont="1" applyAlignment="1">
      <alignment vertical="center"/>
    </xf>
    <xf numFmtId="171" fontId="38" fillId="0" borderId="0" xfId="1" applyNumberFormat="1" applyFont="1" applyAlignment="1">
      <alignment vertical="center"/>
    </xf>
    <xf numFmtId="171" fontId="5" fillId="0" borderId="0" xfId="1" applyNumberFormat="1" applyFont="1" applyAlignment="1">
      <alignment vertical="center"/>
    </xf>
    <xf numFmtId="171" fontId="1" fillId="0" borderId="0" xfId="1" applyNumberFormat="1"/>
    <xf numFmtId="0" fontId="5" fillId="0" borderId="0" xfId="1" applyFont="1" applyAlignment="1">
      <alignment horizontal="center" vertical="center"/>
    </xf>
    <xf numFmtId="18" fontId="1" fillId="0" borderId="0" xfId="1" applyNumberFormat="1" applyAlignment="1">
      <alignment horizontal="center" vertical="center"/>
    </xf>
    <xf numFmtId="171" fontId="1" fillId="0" borderId="0" xfId="4" applyNumberFormat="1" applyFont="1" applyAlignment="1">
      <alignment horizontal="center" vertical="center"/>
    </xf>
    <xf numFmtId="18" fontId="5" fillId="0" borderId="0" xfId="1" applyNumberFormat="1" applyFont="1" applyAlignment="1">
      <alignment horizontal="center" vertical="top"/>
    </xf>
    <xf numFmtId="0" fontId="48" fillId="0" borderId="0" xfId="0" quotePrefix="1" applyFont="1"/>
    <xf numFmtId="0" fontId="1" fillId="0" borderId="34" xfId="1" applyBorder="1" applyAlignment="1">
      <alignment vertical="center"/>
    </xf>
    <xf numFmtId="0" fontId="50" fillId="0" borderId="7" xfId="1" applyFont="1" applyBorder="1" applyAlignment="1" applyProtection="1">
      <alignment horizontal="centerContinuous" vertical="center"/>
      <protection hidden="1"/>
    </xf>
    <xf numFmtId="0" fontId="52" fillId="0" borderId="0" xfId="1" applyFont="1" applyAlignment="1" applyProtection="1">
      <alignment horizontal="centerContinuous" vertical="center"/>
      <protection hidden="1"/>
    </xf>
    <xf numFmtId="0" fontId="52" fillId="0" borderId="8" xfId="1" applyFont="1" applyBorder="1" applyAlignment="1" applyProtection="1">
      <alignment horizontal="centerContinuous" vertical="center"/>
      <protection hidden="1"/>
    </xf>
    <xf numFmtId="0" fontId="3" fillId="0" borderId="7" xfId="1" applyFont="1" applyBorder="1" applyAlignment="1" applyProtection="1">
      <alignment horizontal="center" vertical="center" wrapText="1"/>
      <protection hidden="1"/>
    </xf>
    <xf numFmtId="164" fontId="4" fillId="0" borderId="7" xfId="1" applyNumberFormat="1" applyFont="1" applyBorder="1" applyAlignment="1" applyProtection="1">
      <alignment horizontal="center" vertical="center" wrapText="1"/>
      <protection hidden="1"/>
    </xf>
    <xf numFmtId="164" fontId="4" fillId="0" borderId="0" xfId="1" applyNumberFormat="1" applyFont="1" applyAlignment="1" applyProtection="1">
      <alignment horizontal="center" vertical="center" wrapText="1"/>
      <protection hidden="1"/>
    </xf>
    <xf numFmtId="165" fontId="1" fillId="0" borderId="0" xfId="0" applyNumberFormat="1" applyFont="1" applyAlignment="1" applyProtection="1">
      <alignment horizontal="center" vertical="center" wrapText="1"/>
      <protection hidden="1"/>
    </xf>
    <xf numFmtId="164" fontId="4" fillId="0" borderId="8" xfId="1" applyNumberFormat="1" applyFont="1" applyBorder="1" applyAlignment="1" applyProtection="1">
      <alignment horizontal="center" vertical="center" wrapText="1"/>
      <protection hidden="1"/>
    </xf>
    <xf numFmtId="165" fontId="4" fillId="0" borderId="7" xfId="0" applyNumberFormat="1" applyFont="1" applyBorder="1" applyAlignment="1" applyProtection="1">
      <alignment horizontal="center" vertical="center" wrapText="1"/>
      <protection hidden="1"/>
    </xf>
    <xf numFmtId="165" fontId="5" fillId="0" borderId="8" xfId="0" applyNumberFormat="1" applyFont="1" applyBorder="1" applyAlignment="1" applyProtection="1">
      <alignment horizontal="center" vertical="center" wrapText="1"/>
      <protection hidden="1"/>
    </xf>
    <xf numFmtId="165" fontId="4" fillId="0" borderId="8" xfId="0" applyNumberFormat="1" applyFont="1" applyBorder="1" applyAlignment="1" applyProtection="1">
      <alignment horizontal="center" vertical="center" wrapText="1"/>
      <protection hidden="1"/>
    </xf>
    <xf numFmtId="173" fontId="5" fillId="0" borderId="28" xfId="1" applyNumberFormat="1" applyFont="1" applyBorder="1" applyAlignment="1" applyProtection="1">
      <alignment vertical="center" wrapText="1"/>
      <protection hidden="1"/>
    </xf>
    <xf numFmtId="173" fontId="35" fillId="0" borderId="75" xfId="1" applyNumberFormat="1" applyFont="1" applyBorder="1" applyAlignment="1" applyProtection="1">
      <alignment horizontal="center" vertical="center" wrapText="1"/>
      <protection hidden="1"/>
    </xf>
    <xf numFmtId="2" fontId="44" fillId="0" borderId="4" xfId="0" applyNumberFormat="1" applyFont="1" applyBorder="1" applyAlignment="1" applyProtection="1">
      <alignment horizontal="center" vertical="center"/>
      <protection hidden="1"/>
    </xf>
    <xf numFmtId="165" fontId="5" fillId="0" borderId="76" xfId="0" applyNumberFormat="1" applyFont="1" applyBorder="1" applyAlignment="1" applyProtection="1">
      <alignment vertical="center" wrapText="1"/>
      <protection hidden="1"/>
    </xf>
    <xf numFmtId="43" fontId="44" fillId="0" borderId="4" xfId="4" applyFont="1" applyFill="1" applyBorder="1" applyAlignment="1" applyProtection="1">
      <alignment horizontal="center" vertical="center"/>
      <protection hidden="1"/>
    </xf>
    <xf numFmtId="164" fontId="1" fillId="0" borderId="7" xfId="1" applyNumberFormat="1" applyBorder="1" applyAlignment="1" applyProtection="1">
      <alignment vertical="center" wrapText="1"/>
      <protection hidden="1"/>
    </xf>
    <xf numFmtId="165" fontId="5" fillId="0" borderId="8" xfId="0" applyNumberFormat="1" applyFont="1" applyBorder="1" applyAlignment="1" applyProtection="1">
      <alignment vertical="center" wrapText="1"/>
      <protection hidden="1"/>
    </xf>
    <xf numFmtId="164" fontId="1" fillId="0" borderId="28" xfId="1" applyNumberFormat="1" applyBorder="1" applyAlignment="1" applyProtection="1">
      <alignment vertical="center" wrapText="1"/>
      <protection hidden="1"/>
    </xf>
    <xf numFmtId="165" fontId="5" fillId="0" borderId="76" xfId="0" applyNumberFormat="1" applyFont="1" applyBorder="1" applyAlignment="1" applyProtection="1">
      <alignment horizontal="center" vertical="center" wrapText="1"/>
      <protection hidden="1"/>
    </xf>
    <xf numFmtId="165" fontId="1" fillId="0" borderId="13" xfId="0" applyNumberFormat="1" applyFont="1" applyBorder="1" applyAlignment="1" applyProtection="1">
      <alignment horizontal="center" vertical="center" wrapText="1"/>
      <protection hidden="1"/>
    </xf>
    <xf numFmtId="166" fontId="29" fillId="0" borderId="4" xfId="0" applyNumberFormat="1" applyFont="1" applyBorder="1" applyAlignment="1" applyProtection="1">
      <alignment horizontal="center" vertical="center" wrapText="1"/>
      <protection hidden="1"/>
    </xf>
    <xf numFmtId="166" fontId="39" fillId="0" borderId="45" xfId="1" applyNumberFormat="1" applyFont="1" applyBorder="1" applyAlignment="1" applyProtection="1">
      <alignment horizontal="center" vertical="center"/>
      <protection hidden="1"/>
    </xf>
    <xf numFmtId="166" fontId="39" fillId="0" borderId="67" xfId="1" applyNumberFormat="1" applyFont="1" applyBorder="1" applyAlignment="1" applyProtection="1">
      <alignment horizontal="center" vertical="center"/>
      <protection hidden="1"/>
    </xf>
    <xf numFmtId="166" fontId="29" fillId="0" borderId="78" xfId="0" applyNumberFormat="1" applyFont="1" applyBorder="1" applyAlignment="1" applyProtection="1">
      <alignment horizontal="center" vertical="center" wrapText="1"/>
      <protection hidden="1"/>
    </xf>
    <xf numFmtId="166" fontId="29" fillId="0" borderId="77" xfId="0" applyNumberFormat="1" applyFont="1" applyBorder="1" applyAlignment="1" applyProtection="1">
      <alignment horizontal="center" vertical="center" wrapText="1"/>
      <protection hidden="1"/>
    </xf>
    <xf numFmtId="164" fontId="38" fillId="0" borderId="33" xfId="1" quotePrefix="1" applyNumberFormat="1" applyFont="1" applyBorder="1" applyAlignment="1" applyProtection="1">
      <alignment horizontal="left" vertical="center"/>
      <protection hidden="1"/>
    </xf>
    <xf numFmtId="164" fontId="38" fillId="0" borderId="1" xfId="1" applyNumberFormat="1" applyFont="1" applyBorder="1" applyAlignment="1" applyProtection="1">
      <alignment vertical="center" wrapText="1"/>
      <protection hidden="1"/>
    </xf>
    <xf numFmtId="164" fontId="38" fillId="0" borderId="34" xfId="1" applyNumberFormat="1" applyFont="1" applyBorder="1" applyAlignment="1" applyProtection="1">
      <alignment vertical="center" wrapText="1"/>
      <protection hidden="1"/>
    </xf>
    <xf numFmtId="173" fontId="35" fillId="0" borderId="9" xfId="1" applyNumberFormat="1" applyFont="1" applyBorder="1" applyAlignment="1" applyProtection="1">
      <alignment horizontal="center" vertical="center" wrapText="1"/>
      <protection hidden="1"/>
    </xf>
    <xf numFmtId="2" fontId="44" fillId="0" borderId="10" xfId="0" applyNumberFormat="1" applyFont="1" applyBorder="1" applyAlignment="1" applyProtection="1">
      <alignment horizontal="center" vertical="center"/>
      <protection hidden="1"/>
    </xf>
    <xf numFmtId="165" fontId="5" fillId="0" borderId="47" xfId="0" applyNumberFormat="1" applyFont="1" applyBorder="1" applyAlignment="1" applyProtection="1">
      <alignment horizontal="center" vertical="center" wrapText="1"/>
      <protection locked="0" hidden="1"/>
    </xf>
    <xf numFmtId="165" fontId="5" fillId="0" borderId="50" xfId="0" applyNumberFormat="1" applyFont="1" applyBorder="1" applyAlignment="1" applyProtection="1">
      <alignment horizontal="center" vertical="center" wrapText="1"/>
      <protection locked="0" hidden="1"/>
    </xf>
    <xf numFmtId="165" fontId="5" fillId="0" borderId="41" xfId="0" applyNumberFormat="1" applyFont="1" applyBorder="1" applyAlignment="1" applyProtection="1">
      <alignment horizontal="center" vertical="center" wrapText="1"/>
      <protection locked="0" hidden="1"/>
    </xf>
    <xf numFmtId="165" fontId="5" fillId="0" borderId="52" xfId="0" applyNumberFormat="1" applyFont="1" applyBorder="1" applyAlignment="1" applyProtection="1">
      <alignment horizontal="center" vertical="center" wrapText="1"/>
      <protection locked="0" hidden="1"/>
    </xf>
    <xf numFmtId="2" fontId="1" fillId="0" borderId="90" xfId="4" applyNumberFormat="1" applyFont="1" applyFill="1" applyBorder="1" applyAlignment="1" applyProtection="1">
      <alignment horizontal="center" vertical="center"/>
      <protection hidden="1"/>
    </xf>
    <xf numFmtId="169" fontId="7" fillId="0" borderId="91" xfId="1" applyNumberFormat="1" applyFont="1" applyBorder="1" applyAlignment="1" applyProtection="1">
      <alignment horizontal="center" vertical="center"/>
      <protection hidden="1"/>
    </xf>
    <xf numFmtId="2" fontId="1" fillId="0" borderId="71" xfId="4" applyNumberFormat="1" applyFont="1" applyFill="1" applyBorder="1" applyAlignment="1" applyProtection="1">
      <alignment horizontal="center" vertical="center"/>
      <protection hidden="1"/>
    </xf>
    <xf numFmtId="169" fontId="7" fillId="0" borderId="92" xfId="1" applyNumberFormat="1" applyFont="1" applyBorder="1" applyAlignment="1" applyProtection="1">
      <alignment horizontal="center" vertical="center"/>
      <protection hidden="1"/>
    </xf>
    <xf numFmtId="18" fontId="3" fillId="3" borderId="87" xfId="1" applyNumberFormat="1" applyFont="1" applyFill="1" applyBorder="1" applyAlignment="1" applyProtection="1">
      <alignment horizontal="center" vertical="center" wrapText="1"/>
      <protection hidden="1"/>
    </xf>
    <xf numFmtId="167" fontId="7" fillId="3" borderId="32" xfId="1" applyNumberFormat="1" applyFont="1" applyFill="1" applyBorder="1" applyAlignment="1" applyProtection="1">
      <alignment horizontal="center" vertical="center" wrapText="1"/>
      <protection hidden="1"/>
    </xf>
    <xf numFmtId="167" fontId="7" fillId="3" borderId="50" xfId="1" applyNumberFormat="1" applyFont="1" applyFill="1" applyBorder="1" applyAlignment="1" applyProtection="1">
      <alignment horizontal="center" vertical="center" wrapText="1"/>
      <protection hidden="1"/>
    </xf>
    <xf numFmtId="18" fontId="3" fillId="3" borderId="88" xfId="1" applyNumberFormat="1" applyFont="1" applyFill="1" applyBorder="1" applyAlignment="1" applyProtection="1">
      <alignment horizontal="center" vertical="center" wrapText="1"/>
      <protection hidden="1"/>
    </xf>
    <xf numFmtId="0" fontId="7" fillId="3" borderId="41" xfId="1" applyFont="1" applyFill="1" applyBorder="1" applyAlignment="1" applyProtection="1">
      <alignment horizontal="center" vertical="center" wrapText="1"/>
      <protection hidden="1"/>
    </xf>
    <xf numFmtId="0" fontId="7" fillId="3" borderId="52" xfId="1" applyFont="1" applyFill="1" applyBorder="1" applyAlignment="1" applyProtection="1">
      <alignment horizontal="center" vertical="center" wrapText="1"/>
      <protection hidden="1"/>
    </xf>
    <xf numFmtId="164" fontId="36" fillId="3" borderId="87" xfId="1" applyNumberFormat="1" applyFont="1" applyFill="1" applyBorder="1" applyAlignment="1" applyProtection="1">
      <alignment horizontal="center" vertical="center" wrapText="1"/>
      <protection hidden="1"/>
    </xf>
    <xf numFmtId="164" fontId="36" fillId="3" borderId="88" xfId="1" applyNumberFormat="1" applyFont="1" applyFill="1" applyBorder="1" applyAlignment="1" applyProtection="1">
      <alignment horizontal="center" vertical="center" wrapText="1"/>
      <protection hidden="1"/>
    </xf>
    <xf numFmtId="173" fontId="53" fillId="0" borderId="9" xfId="1" applyNumberFormat="1" applyFont="1" applyBorder="1" applyAlignment="1" applyProtection="1">
      <alignment horizontal="center" vertical="center" wrapText="1"/>
      <protection hidden="1"/>
    </xf>
    <xf numFmtId="173" fontId="53" fillId="0" borderId="75" xfId="1" applyNumberFormat="1" applyFont="1" applyBorder="1" applyAlignment="1" applyProtection="1">
      <alignment horizontal="center" vertical="center" wrapText="1"/>
      <protection hidden="1"/>
    </xf>
    <xf numFmtId="164" fontId="36" fillId="0" borderId="0" xfId="1" applyNumberFormat="1" applyFont="1" applyAlignment="1" applyProtection="1">
      <alignment horizontal="center" vertical="center" wrapText="1"/>
      <protection hidden="1"/>
    </xf>
    <xf numFmtId="164" fontId="36" fillId="0" borderId="13" xfId="1" applyNumberFormat="1" applyFont="1" applyBorder="1" applyAlignment="1" applyProtection="1">
      <alignment horizontal="center" vertical="center" wrapText="1"/>
      <protection hidden="1"/>
    </xf>
    <xf numFmtId="164" fontId="7" fillId="3" borderId="42" xfId="1" applyNumberFormat="1" applyFont="1" applyFill="1" applyBorder="1" applyAlignment="1" applyProtection="1">
      <alignment horizontal="center" vertical="center"/>
      <protection hidden="1"/>
    </xf>
    <xf numFmtId="164" fontId="7" fillId="3" borderId="93" xfId="1" applyNumberFormat="1" applyFont="1" applyFill="1" applyBorder="1" applyAlignment="1" applyProtection="1">
      <alignment horizontal="center" vertical="center"/>
      <protection hidden="1"/>
    </xf>
    <xf numFmtId="0" fontId="1" fillId="0" borderId="21" xfId="1" applyBorder="1" applyAlignment="1">
      <alignment horizontal="center" vertical="center"/>
    </xf>
    <xf numFmtId="0" fontId="1" fillId="0" borderId="21" xfId="1" applyBorder="1" applyAlignment="1">
      <alignment vertical="center"/>
    </xf>
    <xf numFmtId="0" fontId="0" fillId="0" borderId="0" xfId="0" applyAlignment="1">
      <alignment horizontal="center"/>
    </xf>
    <xf numFmtId="0" fontId="47" fillId="0" borderId="0" xfId="0" applyFont="1" applyAlignment="1">
      <alignment horizontal="center"/>
    </xf>
    <xf numFmtId="0" fontId="47" fillId="0" borderId="0" xfId="0" applyFont="1" applyAlignment="1">
      <alignment horizontal="left"/>
    </xf>
    <xf numFmtId="0" fontId="9" fillId="0" borderId="20" xfId="1" applyFont="1" applyBorder="1" applyAlignment="1">
      <alignment horizontal="center" vertical="center" wrapText="1"/>
    </xf>
    <xf numFmtId="0" fontId="9" fillId="0" borderId="21" xfId="1" applyFont="1" applyBorder="1" applyAlignment="1">
      <alignment horizontal="center" vertical="center" wrapText="1"/>
    </xf>
    <xf numFmtId="0" fontId="9" fillId="0" borderId="22" xfId="1" applyFont="1" applyBorder="1" applyAlignment="1">
      <alignment horizontal="center" vertical="center" wrapText="1"/>
    </xf>
    <xf numFmtId="0" fontId="15" fillId="0" borderId="1" xfId="1" applyFont="1" applyBorder="1" applyAlignment="1">
      <alignment horizontal="center" vertical="center"/>
    </xf>
    <xf numFmtId="0" fontId="14" fillId="0" borderId="49" xfId="1" applyFont="1" applyBorder="1" applyAlignment="1" applyProtection="1">
      <alignment horizontal="center" vertical="center" wrapText="1"/>
      <protection locked="0"/>
    </xf>
    <xf numFmtId="0" fontId="14" fillId="0" borderId="46" xfId="1" applyFont="1" applyBorder="1" applyAlignment="1" applyProtection="1">
      <alignment horizontal="center" vertical="center" wrapText="1"/>
      <protection locked="0"/>
    </xf>
    <xf numFmtId="0" fontId="5" fillId="0" borderId="60" xfId="1" applyFont="1" applyBorder="1" applyAlignment="1">
      <alignment horizontal="center" vertical="top"/>
    </xf>
    <xf numFmtId="0" fontId="5" fillId="0" borderId="13" xfId="1" applyFont="1" applyBorder="1" applyAlignment="1">
      <alignment horizontal="center" vertical="top"/>
    </xf>
    <xf numFmtId="0" fontId="31" fillId="5" borderId="63" xfId="1" applyFont="1" applyFill="1" applyBorder="1" applyAlignment="1">
      <alignment horizontal="center" vertical="center"/>
    </xf>
    <xf numFmtId="0" fontId="31" fillId="5" borderId="64" xfId="1" applyFont="1" applyFill="1" applyBorder="1" applyAlignment="1">
      <alignment horizontal="center" vertical="center"/>
    </xf>
    <xf numFmtId="0" fontId="31" fillId="5" borderId="65" xfId="1" applyFont="1" applyFill="1" applyBorder="1" applyAlignment="1">
      <alignment horizontal="center" vertical="center"/>
    </xf>
    <xf numFmtId="0" fontId="5" fillId="0" borderId="7" xfId="1" applyFont="1" applyBorder="1" applyAlignment="1">
      <alignment horizontal="center" vertical="top" wrapText="1"/>
    </xf>
    <xf numFmtId="0" fontId="5" fillId="0" borderId="0" xfId="1" applyFont="1" applyAlignment="1">
      <alignment horizontal="center" vertical="top" wrapText="1"/>
    </xf>
    <xf numFmtId="0" fontId="5" fillId="0" borderId="0" xfId="1" applyFont="1" applyAlignment="1">
      <alignment horizontal="center" vertical="top"/>
    </xf>
    <xf numFmtId="0" fontId="5" fillId="0" borderId="8" xfId="1" applyFont="1" applyBorder="1" applyAlignment="1">
      <alignment horizontal="center" vertical="top"/>
    </xf>
    <xf numFmtId="168" fontId="3" fillId="0" borderId="33" xfId="1" applyNumberFormat="1" applyFont="1" applyBorder="1" applyAlignment="1">
      <alignment horizontal="center" vertical="top"/>
    </xf>
    <xf numFmtId="168" fontId="3" fillId="0" borderId="1" xfId="1" applyNumberFormat="1" applyFont="1" applyBorder="1" applyAlignment="1">
      <alignment horizontal="center" vertical="top"/>
    </xf>
    <xf numFmtId="168" fontId="3" fillId="0" borderId="34" xfId="1" applyNumberFormat="1" applyFont="1" applyBorder="1" applyAlignment="1">
      <alignment horizontal="center" vertical="top"/>
    </xf>
    <xf numFmtId="0" fontId="6" fillId="0" borderId="46" xfId="1" applyFont="1" applyBorder="1" applyAlignment="1" applyProtection="1">
      <alignment horizontal="center" vertical="center"/>
      <protection locked="0"/>
    </xf>
    <xf numFmtId="0" fontId="6" fillId="0" borderId="62" xfId="1" applyFont="1" applyBorder="1" applyAlignment="1" applyProtection="1">
      <alignment horizontal="center" vertical="center"/>
      <protection locked="0"/>
    </xf>
    <xf numFmtId="0" fontId="3" fillId="0" borderId="49" xfId="1" applyFont="1" applyBorder="1" applyAlignment="1">
      <alignment horizontal="center" vertical="center" wrapText="1"/>
    </xf>
    <xf numFmtId="0" fontId="3" fillId="0" borderId="46" xfId="1" applyFont="1" applyBorder="1" applyAlignment="1">
      <alignment horizontal="center" vertical="center" wrapText="1"/>
    </xf>
    <xf numFmtId="0" fontId="1" fillId="3" borderId="30" xfId="1" applyFill="1" applyBorder="1" applyAlignment="1">
      <alignment horizontal="center" vertical="center" wrapText="1"/>
    </xf>
    <xf numFmtId="0" fontId="1" fillId="3" borderId="7" xfId="1" applyFill="1" applyBorder="1" applyAlignment="1">
      <alignment horizontal="center" vertical="center" wrapText="1"/>
    </xf>
    <xf numFmtId="0" fontId="1" fillId="3" borderId="33" xfId="1" applyFill="1" applyBorder="1" applyAlignment="1">
      <alignment horizontal="center" vertical="center" wrapText="1"/>
    </xf>
    <xf numFmtId="0" fontId="5" fillId="0" borderId="33" xfId="1" applyFont="1" applyBorder="1" applyAlignment="1">
      <alignment horizontal="center" vertical="top"/>
    </xf>
    <xf numFmtId="0" fontId="5" fillId="0" borderId="1" xfId="1" applyFont="1" applyBorder="1" applyAlignment="1">
      <alignment horizontal="center" vertical="top"/>
    </xf>
    <xf numFmtId="0" fontId="6" fillId="0" borderId="46" xfId="1" applyFont="1" applyBorder="1" applyAlignment="1" applyProtection="1">
      <alignment horizontal="center" vertical="center" wrapText="1"/>
      <protection locked="0"/>
    </xf>
    <xf numFmtId="0" fontId="7" fillId="3" borderId="6"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1" fillId="3" borderId="27" xfId="1" applyFill="1" applyBorder="1" applyAlignment="1">
      <alignment horizontal="center" vertical="center" wrapText="1"/>
    </xf>
    <xf numFmtId="0" fontId="1" fillId="3" borderId="28" xfId="1" applyFill="1" applyBorder="1" applyAlignment="1">
      <alignment horizontal="center" vertical="center" wrapText="1"/>
    </xf>
    <xf numFmtId="0" fontId="1" fillId="3" borderId="42" xfId="1" applyFill="1" applyBorder="1" applyAlignment="1">
      <alignment horizontal="center" vertical="center" wrapText="1"/>
    </xf>
    <xf numFmtId="0" fontId="3" fillId="3" borderId="7" xfId="1" applyFont="1" applyFill="1" applyBorder="1" applyAlignment="1">
      <alignment horizontal="center" vertical="center" wrapText="1"/>
    </xf>
    <xf numFmtId="0" fontId="3" fillId="3" borderId="0" xfId="1" applyFont="1" applyFill="1" applyAlignment="1">
      <alignment horizontal="center" vertical="center" wrapText="1"/>
    </xf>
    <xf numFmtId="0" fontId="3" fillId="3" borderId="44" xfId="1" applyFont="1" applyFill="1" applyBorder="1" applyAlignment="1">
      <alignment horizontal="center" vertical="center" wrapText="1"/>
    </xf>
    <xf numFmtId="0" fontId="3" fillId="3" borderId="14" xfId="1" applyFont="1" applyFill="1" applyBorder="1" applyAlignment="1">
      <alignment horizontal="center" vertical="center" wrapText="1"/>
    </xf>
    <xf numFmtId="0" fontId="41" fillId="0" borderId="84" xfId="1" applyFont="1" applyBorder="1" applyAlignment="1">
      <alignment horizontal="center" vertical="top" wrapText="1"/>
    </xf>
    <xf numFmtId="0" fontId="41" fillId="0" borderId="6" xfId="1" applyFont="1" applyBorder="1" applyAlignment="1">
      <alignment horizontal="center" vertical="top" wrapText="1"/>
    </xf>
    <xf numFmtId="0" fontId="41" fillId="0" borderId="61" xfId="1" applyFont="1" applyBorder="1" applyAlignment="1">
      <alignment horizontal="center" vertical="top" wrapText="1"/>
    </xf>
    <xf numFmtId="164" fontId="5" fillId="3" borderId="24" xfId="1" applyNumberFormat="1" applyFont="1" applyFill="1" applyBorder="1" applyAlignment="1">
      <alignment horizontal="left" vertical="center"/>
    </xf>
    <xf numFmtId="164" fontId="9" fillId="3" borderId="69" xfId="1" applyNumberFormat="1" applyFont="1" applyFill="1" applyBorder="1" applyAlignment="1">
      <alignment horizontal="left" vertical="center"/>
    </xf>
    <xf numFmtId="164" fontId="6" fillId="5" borderId="18" xfId="1" applyNumberFormat="1" applyFont="1" applyFill="1" applyBorder="1" applyAlignment="1">
      <alignment horizontal="right" vertical="center"/>
    </xf>
    <xf numFmtId="164" fontId="6" fillId="5" borderId="19" xfId="1" applyNumberFormat="1" applyFont="1" applyFill="1" applyBorder="1" applyAlignment="1">
      <alignment horizontal="right" vertical="center"/>
    </xf>
    <xf numFmtId="164" fontId="6" fillId="5" borderId="83" xfId="1" applyNumberFormat="1" applyFont="1" applyFill="1" applyBorder="1" applyAlignment="1">
      <alignment horizontal="right" vertical="center"/>
    </xf>
    <xf numFmtId="164" fontId="5" fillId="3" borderId="68" xfId="1" applyNumberFormat="1" applyFont="1" applyFill="1" applyBorder="1" applyAlignment="1">
      <alignment horizontal="center" vertical="center"/>
    </xf>
    <xf numFmtId="164" fontId="5" fillId="3" borderId="25" xfId="1" applyNumberFormat="1" applyFont="1" applyFill="1" applyBorder="1" applyAlignment="1">
      <alignment horizontal="center" vertical="center"/>
    </xf>
    <xf numFmtId="0" fontId="5" fillId="0" borderId="74" xfId="1" applyFont="1" applyBorder="1" applyAlignment="1" applyProtection="1">
      <alignment horizontal="left" vertical="center" wrapText="1"/>
      <protection locked="0"/>
    </xf>
    <xf numFmtId="0" fontId="5" fillId="0" borderId="75" xfId="1" applyFont="1" applyBorder="1" applyAlignment="1" applyProtection="1">
      <alignment horizontal="left" vertical="center" wrapText="1"/>
      <protection locked="0"/>
    </xf>
    <xf numFmtId="0" fontId="5" fillId="0" borderId="66" xfId="1" applyFont="1" applyBorder="1" applyAlignment="1" applyProtection="1">
      <alignment horizontal="left" vertical="center" wrapText="1"/>
      <protection locked="0"/>
    </xf>
    <xf numFmtId="0" fontId="5" fillId="0" borderId="80" xfId="1" applyFont="1" applyBorder="1" applyAlignment="1" applyProtection="1">
      <alignment horizontal="left" vertical="center" wrapText="1"/>
      <protection locked="0"/>
    </xf>
    <xf numFmtId="0" fontId="5" fillId="0" borderId="11" xfId="1" applyFont="1" applyBorder="1" applyAlignment="1">
      <alignment horizontal="center" vertical="center"/>
    </xf>
    <xf numFmtId="0" fontId="1" fillId="0" borderId="11" xfId="1" applyBorder="1" applyAlignment="1">
      <alignment horizontal="center" vertical="center"/>
    </xf>
    <xf numFmtId="164" fontId="7" fillId="0" borderId="7" xfId="1" applyNumberFormat="1" applyFont="1" applyBorder="1" applyAlignment="1" applyProtection="1">
      <alignment horizontal="center" vertical="center" wrapText="1"/>
      <protection hidden="1"/>
    </xf>
    <xf numFmtId="167" fontId="6" fillId="0" borderId="8" xfId="1" applyNumberFormat="1" applyFont="1" applyBorder="1" applyAlignment="1" applyProtection="1">
      <alignment horizontal="center" vertical="center" wrapText="1"/>
      <protection hidden="1"/>
    </xf>
    <xf numFmtId="164" fontId="29" fillId="0" borderId="85" xfId="1" applyNumberFormat="1" applyFont="1" applyBorder="1" applyAlignment="1" applyProtection="1">
      <alignment horizontal="right" vertical="center" wrapText="1"/>
      <protection hidden="1"/>
    </xf>
    <xf numFmtId="164" fontId="29" fillId="0" borderId="4" xfId="1" applyNumberFormat="1" applyFont="1" applyBorder="1" applyAlignment="1" applyProtection="1">
      <alignment horizontal="right" vertical="center" wrapText="1"/>
      <protection hidden="1"/>
    </xf>
    <xf numFmtId="164" fontId="29" fillId="0" borderId="86" xfId="1" applyNumberFormat="1" applyFont="1" applyBorder="1" applyAlignment="1" applyProtection="1">
      <alignment horizontal="right" vertical="center" wrapText="1"/>
      <protection hidden="1"/>
    </xf>
    <xf numFmtId="164" fontId="29" fillId="0" borderId="78" xfId="1" applyNumberFormat="1" applyFont="1" applyBorder="1" applyAlignment="1" applyProtection="1">
      <alignment horizontal="right" vertical="center" wrapText="1"/>
      <protection hidden="1"/>
    </xf>
    <xf numFmtId="0" fontId="7" fillId="0" borderId="20" xfId="1" applyFont="1" applyBorder="1" applyAlignment="1" applyProtection="1">
      <alignment horizontal="center" vertical="center" wrapText="1"/>
      <protection hidden="1"/>
    </xf>
    <xf numFmtId="0" fontId="7" fillId="0" borderId="21" xfId="1" applyFont="1" applyBorder="1" applyAlignment="1" applyProtection="1">
      <alignment horizontal="center" vertical="center" wrapText="1"/>
      <protection hidden="1"/>
    </xf>
    <xf numFmtId="0" fontId="7" fillId="0" borderId="22" xfId="1" applyFont="1" applyBorder="1" applyAlignment="1" applyProtection="1">
      <alignment horizontal="center" vertical="center" wrapText="1"/>
      <protection hidden="1"/>
    </xf>
    <xf numFmtId="0" fontId="31" fillId="3" borderId="49" xfId="1" applyFont="1" applyFill="1" applyBorder="1" applyAlignment="1" applyProtection="1">
      <alignment horizontal="center" vertical="center"/>
      <protection hidden="1"/>
    </xf>
    <xf numFmtId="0" fontId="31" fillId="3" borderId="55" xfId="1" applyFont="1" applyFill="1" applyBorder="1" applyAlignment="1" applyProtection="1">
      <alignment horizontal="center" vertical="center"/>
      <protection hidden="1"/>
    </xf>
    <xf numFmtId="0" fontId="5" fillId="0" borderId="0" xfId="1" applyFont="1" applyAlignment="1" applyProtection="1">
      <alignment horizontal="center" vertical="top"/>
      <protection hidden="1"/>
    </xf>
    <xf numFmtId="0" fontId="5" fillId="0" borderId="8" xfId="1" applyFont="1" applyBorder="1" applyAlignment="1" applyProtection="1">
      <alignment horizontal="center" vertical="top"/>
      <protection hidden="1"/>
    </xf>
    <xf numFmtId="0" fontId="5" fillId="0" borderId="33" xfId="1" applyFont="1" applyBorder="1" applyAlignment="1" applyProtection="1">
      <alignment horizontal="center" vertical="top"/>
      <protection hidden="1"/>
    </xf>
    <xf numFmtId="168" fontId="3" fillId="0" borderId="33" xfId="1" applyNumberFormat="1" applyFont="1" applyBorder="1" applyAlignment="1" applyProtection="1">
      <alignment horizontal="center" vertical="top"/>
      <protection hidden="1"/>
    </xf>
    <xf numFmtId="168" fontId="3" fillId="0" borderId="1" xfId="1" applyNumberFormat="1" applyFont="1" applyBorder="1" applyAlignment="1" applyProtection="1">
      <alignment horizontal="center" vertical="top"/>
      <protection hidden="1"/>
    </xf>
    <xf numFmtId="168" fontId="3" fillId="0" borderId="34" xfId="1" applyNumberFormat="1" applyFont="1" applyBorder="1" applyAlignment="1" applyProtection="1">
      <alignment horizontal="center" vertical="top"/>
      <protection hidden="1"/>
    </xf>
    <xf numFmtId="0" fontId="42" fillId="0" borderId="84" xfId="1" applyFont="1" applyBorder="1" applyAlignment="1" applyProtection="1">
      <alignment horizontal="center" vertical="top" wrapText="1"/>
      <protection hidden="1"/>
    </xf>
    <xf numFmtId="0" fontId="42" fillId="0" borderId="48" xfId="1" applyFont="1" applyBorder="1" applyAlignment="1" applyProtection="1">
      <alignment horizontal="center" vertical="top" wrapText="1"/>
      <protection hidden="1"/>
    </xf>
    <xf numFmtId="0" fontId="2" fillId="0" borderId="49" xfId="1" applyFont="1" applyBorder="1" applyAlignment="1" applyProtection="1">
      <alignment horizontal="center" vertical="center" wrapText="1"/>
      <protection hidden="1"/>
    </xf>
    <xf numFmtId="0" fontId="2" fillId="0" borderId="46" xfId="1" applyFont="1" applyBorder="1" applyAlignment="1" applyProtection="1">
      <alignment horizontal="center" vertical="center" wrapText="1"/>
      <protection hidden="1"/>
    </xf>
    <xf numFmtId="0" fontId="2" fillId="0" borderId="46" xfId="1" applyFont="1" applyBorder="1" applyAlignment="1" applyProtection="1">
      <alignment horizontal="center" vertical="center"/>
      <protection hidden="1"/>
    </xf>
    <xf numFmtId="0" fontId="2" fillId="0" borderId="62" xfId="1" applyFont="1" applyBorder="1" applyAlignment="1" applyProtection="1">
      <alignment horizontal="center" vertical="center"/>
      <protection hidden="1"/>
    </xf>
    <xf numFmtId="0" fontId="5" fillId="0" borderId="13" xfId="1" applyFont="1" applyBorder="1" applyAlignment="1" applyProtection="1">
      <alignment horizontal="center" vertical="top"/>
      <protection hidden="1"/>
    </xf>
    <xf numFmtId="0" fontId="5" fillId="0" borderId="89" xfId="1" applyFont="1" applyBorder="1" applyAlignment="1" applyProtection="1">
      <alignment horizontal="center" vertical="top"/>
      <protection hidden="1"/>
    </xf>
    <xf numFmtId="0" fontId="15" fillId="0" borderId="0" xfId="1" applyFont="1" applyAlignment="1" applyProtection="1">
      <alignment horizontal="center" vertical="center"/>
      <protection hidden="1"/>
    </xf>
    <xf numFmtId="0" fontId="5" fillId="0" borderId="7" xfId="1" applyFont="1" applyBorder="1" applyAlignment="1" applyProtection="1">
      <alignment horizontal="center" vertical="top" wrapText="1"/>
      <protection hidden="1"/>
    </xf>
    <xf numFmtId="0" fontId="5" fillId="0" borderId="0" xfId="1" applyFont="1" applyAlignment="1" applyProtection="1">
      <alignment horizontal="center" vertical="top" wrapText="1"/>
      <protection hidden="1"/>
    </xf>
    <xf numFmtId="0" fontId="5" fillId="0" borderId="60" xfId="1" applyFont="1" applyBorder="1" applyAlignment="1" applyProtection="1">
      <alignment horizontal="center" vertical="top"/>
      <protection hidden="1"/>
    </xf>
    <xf numFmtId="164" fontId="42" fillId="3" borderId="33" xfId="1" quotePrefix="1" applyNumberFormat="1" applyFont="1" applyFill="1" applyBorder="1" applyAlignment="1">
      <alignment horizontal="left" vertical="center" wrapText="1"/>
    </xf>
    <xf numFmtId="164" fontId="42" fillId="3" borderId="1" xfId="1" applyNumberFormat="1" applyFont="1" applyFill="1" applyBorder="1" applyAlignment="1">
      <alignment horizontal="left" vertical="center" wrapText="1"/>
    </xf>
    <xf numFmtId="164" fontId="42" fillId="3" borderId="34" xfId="1" applyNumberFormat="1" applyFont="1" applyFill="1" applyBorder="1" applyAlignment="1">
      <alignment horizontal="left" vertical="center" wrapText="1"/>
    </xf>
    <xf numFmtId="164" fontId="6" fillId="3" borderId="7" xfId="1" applyNumberFormat="1" applyFont="1" applyFill="1" applyBorder="1" applyAlignment="1">
      <alignment horizontal="right" vertical="center" wrapText="1"/>
    </xf>
    <xf numFmtId="164" fontId="6" fillId="3" borderId="0" xfId="1" applyNumberFormat="1" applyFont="1" applyFill="1" applyAlignment="1">
      <alignment horizontal="right" vertical="center" wrapText="1"/>
    </xf>
    <xf numFmtId="164" fontId="6" fillId="3" borderId="37" xfId="1" applyNumberFormat="1" applyFont="1" applyFill="1" applyBorder="1" applyAlignment="1">
      <alignment horizontal="right" vertical="center" wrapText="1"/>
    </xf>
    <xf numFmtId="0" fontId="0" fillId="0" borderId="64" xfId="0" applyBorder="1"/>
    <xf numFmtId="0" fontId="0" fillId="0" borderId="65" xfId="0" applyBorder="1"/>
    <xf numFmtId="0" fontId="23" fillId="3" borderId="24" xfId="1" applyFont="1" applyFill="1" applyBorder="1" applyAlignment="1">
      <alignment horizontal="center" vertical="center" wrapText="1"/>
    </xf>
    <xf numFmtId="0" fontId="23" fillId="3" borderId="69" xfId="1" applyFont="1" applyFill="1" applyBorder="1" applyAlignment="1">
      <alignment horizontal="center" vertical="center" wrapText="1"/>
    </xf>
    <xf numFmtId="0" fontId="23" fillId="3" borderId="70" xfId="1" applyFont="1" applyFill="1" applyBorder="1" applyAlignment="1">
      <alignment horizontal="center" vertical="center" wrapText="1"/>
    </xf>
    <xf numFmtId="167" fontId="36" fillId="5" borderId="6" xfId="1" applyNumberFormat="1" applyFont="1" applyFill="1" applyBorder="1" applyAlignment="1">
      <alignment horizontal="center" vertical="center" wrapText="1"/>
    </xf>
    <xf numFmtId="167" fontId="36" fillId="5" borderId="61" xfId="1" applyNumberFormat="1" applyFont="1" applyFill="1" applyBorder="1" applyAlignment="1">
      <alignment horizontal="center" vertical="center" wrapText="1"/>
    </xf>
    <xf numFmtId="0" fontId="3" fillId="3" borderId="35" xfId="1" applyFont="1" applyFill="1" applyBorder="1" applyAlignment="1">
      <alignment horizontal="center" vertical="center" wrapText="1"/>
    </xf>
    <xf numFmtId="0" fontId="3" fillId="3" borderId="81"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3" borderId="71" xfId="1" applyFont="1" applyFill="1" applyBorder="1" applyAlignment="1">
      <alignment horizontal="center" vertical="center" wrapText="1"/>
    </xf>
    <xf numFmtId="0" fontId="3" fillId="3" borderId="37" xfId="1" applyFont="1" applyFill="1" applyBorder="1" applyAlignment="1">
      <alignment horizontal="center" vertical="center" wrapText="1"/>
    </xf>
    <xf numFmtId="0" fontId="3" fillId="3" borderId="58" xfId="1" applyFont="1" applyFill="1" applyBorder="1" applyAlignment="1">
      <alignment horizontal="center" vertical="center" wrapText="1"/>
    </xf>
    <xf numFmtId="0" fontId="14" fillId="0" borderId="49" xfId="1" applyFont="1" applyBorder="1" applyAlignment="1">
      <alignment horizontal="center" vertical="center" wrapText="1"/>
    </xf>
    <xf numFmtId="0" fontId="14" fillId="0" borderId="46" xfId="1" applyFont="1" applyBorder="1" applyAlignment="1">
      <alignment horizontal="center" vertical="center" wrapText="1"/>
    </xf>
    <xf numFmtId="0" fontId="36" fillId="0" borderId="49" xfId="1" applyFont="1" applyBorder="1" applyAlignment="1">
      <alignment horizontal="center" vertical="center" wrapText="1"/>
    </xf>
    <xf numFmtId="0" fontId="36" fillId="0" borderId="46" xfId="1" applyFont="1" applyBorder="1" applyAlignment="1">
      <alignment horizontal="center" vertical="center" wrapText="1"/>
    </xf>
    <xf numFmtId="0" fontId="6" fillId="0" borderId="46" xfId="1" applyFont="1" applyBorder="1" applyAlignment="1">
      <alignment horizontal="center" vertical="center"/>
    </xf>
    <xf numFmtId="0" fontId="6" fillId="0" borderId="62" xfId="1" applyFont="1" applyBorder="1" applyAlignment="1">
      <alignment horizontal="center" vertical="center"/>
    </xf>
    <xf numFmtId="0" fontId="6" fillId="0" borderId="46" xfId="1" applyFont="1" applyBorder="1" applyAlignment="1">
      <alignment horizontal="center" vertical="center" wrapText="1"/>
    </xf>
    <xf numFmtId="0" fontId="42" fillId="0" borderId="84" xfId="1" applyFont="1" applyBorder="1" applyAlignment="1">
      <alignment horizontal="center" vertical="top" wrapText="1"/>
    </xf>
    <xf numFmtId="0" fontId="42" fillId="0" borderId="6" xfId="1" applyFont="1" applyBorder="1" applyAlignment="1">
      <alignment horizontal="center" vertical="top" wrapText="1"/>
    </xf>
    <xf numFmtId="0" fontId="42" fillId="0" borderId="61" xfId="1" applyFont="1" applyBorder="1" applyAlignment="1">
      <alignment horizontal="center" vertical="top" wrapText="1"/>
    </xf>
    <xf numFmtId="168" fontId="7" fillId="0" borderId="33" xfId="1" applyNumberFormat="1" applyFont="1" applyBorder="1" applyAlignment="1">
      <alignment horizontal="center" vertical="top"/>
    </xf>
    <xf numFmtId="168" fontId="7" fillId="0" borderId="1" xfId="1" applyNumberFormat="1" applyFont="1" applyBorder="1" applyAlignment="1">
      <alignment horizontal="center" vertical="top"/>
    </xf>
    <xf numFmtId="168" fontId="7" fillId="0" borderId="34" xfId="1" applyNumberFormat="1" applyFont="1" applyBorder="1" applyAlignment="1">
      <alignment horizontal="center" vertical="top"/>
    </xf>
    <xf numFmtId="0" fontId="20" fillId="0" borderId="7" xfId="0" applyFont="1" applyBorder="1" applyAlignment="1">
      <alignment horizontal="center"/>
    </xf>
    <xf numFmtId="0" fontId="20" fillId="0" borderId="0" xfId="0" applyFont="1" applyAlignment="1">
      <alignment horizontal="center"/>
    </xf>
    <xf numFmtId="0" fontId="20" fillId="0" borderId="8" xfId="0" applyFont="1" applyBorder="1" applyAlignment="1">
      <alignment horizontal="center"/>
    </xf>
    <xf numFmtId="0" fontId="32" fillId="0" borderId="0" xfId="0" applyFont="1" applyAlignment="1">
      <alignment horizontal="left" vertical="center" wrapText="1"/>
    </xf>
    <xf numFmtId="0" fontId="54" fillId="0" borderId="46" xfId="0" applyFont="1" applyBorder="1" applyAlignment="1" applyProtection="1">
      <alignment horizontal="center" vertical="center"/>
      <protection locked="0"/>
    </xf>
    <xf numFmtId="0" fontId="17" fillId="0" borderId="0" xfId="0" applyFont="1" applyAlignment="1">
      <alignment horizontal="left" vertical="center"/>
    </xf>
    <xf numFmtId="0" fontId="17" fillId="0" borderId="14" xfId="0" applyFont="1" applyBorder="1" applyAlignment="1">
      <alignment horizontal="left" vertical="center"/>
    </xf>
    <xf numFmtId="0" fontId="17" fillId="0" borderId="14" xfId="0" applyFont="1" applyBorder="1" applyAlignment="1" applyProtection="1">
      <alignment horizontal="center" vertical="center"/>
      <protection locked="0"/>
    </xf>
    <xf numFmtId="0" fontId="26" fillId="0" borderId="0" xfId="0" applyFont="1" applyAlignment="1">
      <alignment horizontal="left" vertical="center" wrapText="1"/>
    </xf>
    <xf numFmtId="0" fontId="26" fillId="0" borderId="1" xfId="0" applyFont="1" applyBorder="1" applyAlignment="1">
      <alignment horizontal="left" vertical="center" wrapText="1"/>
    </xf>
    <xf numFmtId="0" fontId="25" fillId="3" borderId="0" xfId="0" applyFont="1" applyFill="1" applyAlignment="1">
      <alignment horizontal="center" vertical="center" wrapText="1"/>
    </xf>
    <xf numFmtId="0" fontId="17" fillId="0" borderId="35" xfId="0" applyFont="1" applyBorder="1" applyAlignment="1" applyProtection="1">
      <alignment horizontal="left" vertical="top" wrapText="1"/>
      <protection locked="0"/>
    </xf>
    <xf numFmtId="0" fontId="17" fillId="0" borderId="13" xfId="0" applyFont="1" applyBorder="1" applyAlignment="1" applyProtection="1">
      <alignment horizontal="left" vertical="top" wrapText="1"/>
      <protection locked="0"/>
    </xf>
    <xf numFmtId="0" fontId="17" fillId="0" borderId="36"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37" xfId="0" applyFont="1" applyBorder="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7" fillId="0" borderId="14"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6" fillId="0" borderId="14" xfId="0" applyFont="1" applyBorder="1" applyAlignment="1" applyProtection="1">
      <alignment horizontal="center" vertical="center"/>
      <protection locked="0"/>
    </xf>
    <xf numFmtId="0" fontId="33" fillId="0" borderId="0" xfId="0" applyFont="1" applyAlignment="1">
      <alignment horizontal="left"/>
    </xf>
    <xf numFmtId="14" fontId="34" fillId="6" borderId="0" xfId="0" applyNumberFormat="1" applyFont="1" applyFill="1" applyAlignment="1">
      <alignment horizontal="center"/>
    </xf>
  </cellXfs>
  <cellStyles count="5">
    <cellStyle name="Comma" xfId="4" builtinId="3"/>
    <cellStyle name="Hyperlink" xfId="3" builtinId="8"/>
    <cellStyle name="Normal" xfId="0" builtinId="0"/>
    <cellStyle name="Normal 2" xfId="1" xr:uid="{00000000-0005-0000-0000-000002000000}"/>
    <cellStyle name="Normal 3" xfId="2" xr:uid="{00000000-0005-0000-0000-000003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771525</xdr:colOff>
      <xdr:row>0</xdr:row>
      <xdr:rowOff>47625</xdr:rowOff>
    </xdr:from>
    <xdr:to>
      <xdr:col>1</xdr:col>
      <xdr:colOff>361950</xdr:colOff>
      <xdr:row>0</xdr:row>
      <xdr:rowOff>615950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525" y="47625"/>
          <a:ext cx="571500"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600075</xdr:colOff>
      <xdr:row>0</xdr:row>
      <xdr:rowOff>47625</xdr:rowOff>
    </xdr:from>
    <xdr:to>
      <xdr:col>1</xdr:col>
      <xdr:colOff>591608</xdr:colOff>
      <xdr:row>0</xdr:row>
      <xdr:rowOff>638175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47625"/>
          <a:ext cx="590550" cy="590550"/>
        </a:xfrm>
        <a:prstGeom prst="rect">
          <a:avLst/>
        </a:prstGeom>
      </xdr:spPr>
    </xdr:pic>
    <xdr:clientData/>
  </xdr:twoCellAnchor>
  <xdr:twoCellAnchor editAs="oneCell">
    <xdr:from>
      <xdr:col>0</xdr:col>
      <xdr:colOff>600075</xdr:colOff>
      <xdr:row>0</xdr:row>
      <xdr:rowOff>47625</xdr:rowOff>
    </xdr:from>
    <xdr:to>
      <xdr:col>1</xdr:col>
      <xdr:colOff>591608</xdr:colOff>
      <xdr:row>0</xdr:row>
      <xdr:rowOff>638175</xdr:rowOff>
    </xdr:to>
    <xdr:pic>
      <xdr:nvPicPr>
        <xdr:cNvPr id="3" name="Picture 2">
          <a:extLst>
            <a:ext uri="{FF2B5EF4-FFF2-40B4-BE49-F238E27FC236}">
              <a16:creationId xmlns:a16="http://schemas.microsoft.com/office/drawing/2014/main" id="{F498D575-B053-4AE4-9DC4-AF6403A080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075" y="47625"/>
          <a:ext cx="590550" cy="590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219075</xdr:colOff>
      <xdr:row>0</xdr:row>
      <xdr:rowOff>47625</xdr:rowOff>
    </xdr:from>
    <xdr:to>
      <xdr:col>1</xdr:col>
      <xdr:colOff>828675</xdr:colOff>
      <xdr:row>0</xdr:row>
      <xdr:rowOff>657225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0" y="47625"/>
          <a:ext cx="609600" cy="609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27215</xdr:colOff>
      <xdr:row>0</xdr:row>
      <xdr:rowOff>27214</xdr:rowOff>
    </xdr:from>
    <xdr:to>
      <xdr:col>2</xdr:col>
      <xdr:colOff>544286</xdr:colOff>
      <xdr:row>2</xdr:row>
      <xdr:rowOff>108856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5786" y="27214"/>
          <a:ext cx="517071" cy="51707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TP44"/>
  <sheetViews>
    <sheetView showGridLines="0" tabSelected="1" zoomScaleNormal="100" zoomScaleSheetLayoutView="75" workbookViewId="0">
      <pane ySplit="7" topLeftCell="A8" activePane="bottomLeft" state="frozen"/>
      <selection activeCell="B10" sqref="B10"/>
      <selection pane="bottomLeft" activeCell="A2" sqref="A2:B2"/>
    </sheetView>
  </sheetViews>
  <sheetFormatPr defaultColWidth="9.1796875" defaultRowHeight="12.5" x14ac:dyDescent="0.35"/>
  <cols>
    <col min="1" max="1" width="14.7265625" style="5" customWidth="1"/>
    <col min="2" max="2" width="8.81640625" style="5" customWidth="1"/>
    <col min="3" max="3" width="20.7265625" style="6" customWidth="1"/>
    <col min="4" max="5" width="6.1796875" style="17" customWidth="1"/>
    <col min="6" max="17" width="6.1796875" style="5" customWidth="1"/>
    <col min="18" max="18" width="8.81640625" style="5" customWidth="1"/>
    <col min="19" max="16384" width="9.1796875" style="5"/>
  </cols>
  <sheetData>
    <row r="1" spans="1:18" ht="56.25" customHeight="1" thickBot="1" x14ac:dyDescent="0.4">
      <c r="A1" s="298" t="s">
        <v>59</v>
      </c>
      <c r="B1" s="298"/>
      <c r="C1" s="298"/>
      <c r="D1" s="298"/>
      <c r="E1" s="298"/>
      <c r="F1" s="298"/>
      <c r="G1" s="298"/>
      <c r="H1" s="298"/>
      <c r="I1" s="298"/>
      <c r="J1" s="298"/>
      <c r="K1" s="298"/>
      <c r="L1" s="298"/>
      <c r="M1" s="298"/>
      <c r="N1" s="298"/>
      <c r="O1" s="298"/>
      <c r="P1" s="298"/>
      <c r="Q1" s="298"/>
      <c r="R1" s="298"/>
    </row>
    <row r="2" spans="1:18" ht="33" customHeight="1" x14ac:dyDescent="0.25">
      <c r="A2" s="299"/>
      <c r="B2" s="300"/>
      <c r="C2" s="141"/>
      <c r="D2" s="142"/>
      <c r="E2" s="300"/>
      <c r="F2" s="300"/>
      <c r="G2" s="143"/>
      <c r="H2" s="322"/>
      <c r="I2" s="322"/>
      <c r="J2" s="322"/>
      <c r="K2" s="322"/>
      <c r="L2" s="322"/>
      <c r="M2" s="96"/>
      <c r="N2" s="315" t="s">
        <v>11</v>
      </c>
      <c r="O2" s="316"/>
      <c r="P2" s="313">
        <v>15</v>
      </c>
      <c r="Q2" s="314"/>
      <c r="R2" s="332" t="s">
        <v>511</v>
      </c>
    </row>
    <row r="3" spans="1:18" ht="15" customHeight="1" x14ac:dyDescent="0.35">
      <c r="A3" s="301" t="s">
        <v>83</v>
      </c>
      <c r="B3" s="302"/>
      <c r="C3" s="93" t="s">
        <v>84</v>
      </c>
      <c r="D3" s="139"/>
      <c r="E3" s="93" t="s">
        <v>56</v>
      </c>
      <c r="F3" s="93"/>
      <c r="G3" s="22"/>
      <c r="H3" s="302" t="s">
        <v>115</v>
      </c>
      <c r="I3" s="302"/>
      <c r="J3" s="302"/>
      <c r="K3" s="302"/>
      <c r="L3" s="302"/>
      <c r="N3" s="306" t="s">
        <v>57</v>
      </c>
      <c r="O3" s="307"/>
      <c r="P3" s="308" t="s">
        <v>58</v>
      </c>
      <c r="Q3" s="309"/>
      <c r="R3" s="333"/>
    </row>
    <row r="4" spans="1:18" s="22" customFormat="1" ht="18.75" customHeight="1" thickBot="1" x14ac:dyDescent="0.4">
      <c r="A4" s="320"/>
      <c r="B4" s="321"/>
      <c r="C4" s="321"/>
      <c r="D4" s="140"/>
      <c r="E4" s="94"/>
      <c r="F4" s="94"/>
      <c r="G4" s="94"/>
      <c r="H4" s="321"/>
      <c r="I4" s="321"/>
      <c r="J4" s="321"/>
      <c r="K4" s="321"/>
      <c r="L4" s="63"/>
      <c r="M4" s="94"/>
      <c r="N4" s="310">
        <f>VLOOKUP($P$2,'CODE REFERENCE'!$A$113:$C$138,2)</f>
        <v>45834</v>
      </c>
      <c r="O4" s="311"/>
      <c r="P4" s="311">
        <f>VLOOKUP($P$2,'CODE REFERENCE'!$A$113:$C$138,3)</f>
        <v>45847</v>
      </c>
      <c r="Q4" s="312"/>
      <c r="R4" s="334"/>
    </row>
    <row r="5" spans="1:18" s="22" customFormat="1" ht="29.25" customHeight="1" thickBot="1" x14ac:dyDescent="0.4">
      <c r="A5" s="303" t="s">
        <v>88</v>
      </c>
      <c r="B5" s="304"/>
      <c r="C5" s="304"/>
      <c r="D5" s="304"/>
      <c r="E5" s="304"/>
      <c r="F5" s="304"/>
      <c r="G5" s="304"/>
      <c r="H5" s="304"/>
      <c r="I5" s="304"/>
      <c r="J5" s="304"/>
      <c r="K5" s="304"/>
      <c r="L5" s="304"/>
      <c r="M5" s="304"/>
      <c r="N5" s="304"/>
      <c r="O5" s="304"/>
      <c r="P5" s="304"/>
      <c r="Q5" s="304"/>
      <c r="R5" s="305"/>
    </row>
    <row r="6" spans="1:18" s="6" customFormat="1" ht="21.75" customHeight="1" thickTop="1" x14ac:dyDescent="0.35">
      <c r="A6" s="328" t="s">
        <v>0</v>
      </c>
      <c r="B6" s="329"/>
      <c r="C6" s="329"/>
      <c r="D6" s="92">
        <f>N4</f>
        <v>45834</v>
      </c>
      <c r="E6" s="92">
        <f>D6+1</f>
        <v>45835</v>
      </c>
      <c r="F6" s="92">
        <f>E6+1</f>
        <v>45836</v>
      </c>
      <c r="G6" s="92">
        <f t="shared" ref="G6:Q6" si="0">F6+1</f>
        <v>45837</v>
      </c>
      <c r="H6" s="92">
        <f t="shared" si="0"/>
        <v>45838</v>
      </c>
      <c r="I6" s="92">
        <f t="shared" si="0"/>
        <v>45839</v>
      </c>
      <c r="J6" s="92">
        <f t="shared" si="0"/>
        <v>45840</v>
      </c>
      <c r="K6" s="92">
        <f t="shared" si="0"/>
        <v>45841</v>
      </c>
      <c r="L6" s="92">
        <f>K6+1</f>
        <v>45842</v>
      </c>
      <c r="M6" s="92">
        <f t="shared" si="0"/>
        <v>45843</v>
      </c>
      <c r="N6" s="92">
        <f t="shared" si="0"/>
        <v>45844</v>
      </c>
      <c r="O6" s="92">
        <f t="shared" si="0"/>
        <v>45845</v>
      </c>
      <c r="P6" s="92">
        <f t="shared" si="0"/>
        <v>45846</v>
      </c>
      <c r="Q6" s="92">
        <f t="shared" si="0"/>
        <v>45847</v>
      </c>
      <c r="R6" s="323" t="s">
        <v>1</v>
      </c>
    </row>
    <row r="7" spans="1:18" s="6" customFormat="1" x14ac:dyDescent="0.35">
      <c r="A7" s="330"/>
      <c r="B7" s="331"/>
      <c r="C7" s="331"/>
      <c r="D7" s="19" t="s">
        <v>2</v>
      </c>
      <c r="E7" s="20" t="s">
        <v>3</v>
      </c>
      <c r="F7" s="20" t="s">
        <v>4</v>
      </c>
      <c r="G7" s="20" t="s">
        <v>5</v>
      </c>
      <c r="H7" s="20" t="s">
        <v>6</v>
      </c>
      <c r="I7" s="20" t="s">
        <v>7</v>
      </c>
      <c r="J7" s="20" t="s">
        <v>8</v>
      </c>
      <c r="K7" s="20" t="s">
        <v>2</v>
      </c>
      <c r="L7" s="20" t="s">
        <v>3</v>
      </c>
      <c r="M7" s="20" t="s">
        <v>4</v>
      </c>
      <c r="N7" s="20" t="s">
        <v>5</v>
      </c>
      <c r="O7" s="20" t="s">
        <v>6</v>
      </c>
      <c r="P7" s="20" t="s">
        <v>7</v>
      </c>
      <c r="Q7" s="21" t="s">
        <v>8</v>
      </c>
      <c r="R7" s="324"/>
    </row>
    <row r="8" spans="1:18" s="7" customFormat="1" ht="18.5" thickBot="1" x14ac:dyDescent="0.4">
      <c r="A8" s="11" t="s">
        <v>12</v>
      </c>
      <c r="B8" s="12"/>
      <c r="C8" s="12"/>
      <c r="D8" s="12"/>
      <c r="E8" s="13"/>
      <c r="F8" s="13"/>
      <c r="G8" s="13"/>
      <c r="H8" s="13"/>
      <c r="I8" s="13"/>
      <c r="J8" s="13"/>
      <c r="K8" s="13"/>
      <c r="L8" s="13"/>
      <c r="M8" s="13"/>
      <c r="N8" s="13"/>
      <c r="O8" s="13"/>
      <c r="P8" s="13"/>
      <c r="Q8" s="13"/>
      <c r="R8" s="14"/>
    </row>
    <row r="9" spans="1:18" s="128" customFormat="1" ht="11" thickTop="1" x14ac:dyDescent="0.35">
      <c r="A9" s="122" t="s">
        <v>94</v>
      </c>
      <c r="B9" s="123" t="s">
        <v>105</v>
      </c>
      <c r="C9" s="124" t="s">
        <v>106</v>
      </c>
      <c r="D9" s="125"/>
      <c r="E9" s="126"/>
      <c r="F9" s="126"/>
      <c r="G9" s="126"/>
      <c r="H9" s="126"/>
      <c r="I9" s="126"/>
      <c r="J9" s="126"/>
      <c r="K9" s="126"/>
      <c r="L9" s="126"/>
      <c r="M9" s="126"/>
      <c r="N9" s="126"/>
      <c r="O9" s="126"/>
      <c r="P9" s="126"/>
      <c r="Q9" s="126"/>
      <c r="R9" s="127"/>
    </row>
    <row r="10" spans="1:18" ht="25.5" customHeight="1" x14ac:dyDescent="0.35">
      <c r="A10" s="120" t="str">
        <f>IF(ISERROR(VLOOKUP(C10,'CODE REFERENCE'!$A$2:$B$43,2,FALSE)),"",(VLOOKUP(C10,'CODE REFERENCE'!$A$2:$B$43,2,FALSE)))</f>
        <v/>
      </c>
      <c r="B10" s="121"/>
      <c r="C10" s="164"/>
      <c r="D10" s="53"/>
      <c r="E10" s="53"/>
      <c r="F10" s="53"/>
      <c r="G10" s="53"/>
      <c r="H10" s="53"/>
      <c r="I10" s="53"/>
      <c r="J10" s="53"/>
      <c r="K10" s="53"/>
      <c r="L10" s="53"/>
      <c r="M10" s="53"/>
      <c r="N10" s="53"/>
      <c r="O10" s="53"/>
      <c r="P10" s="53"/>
      <c r="Q10" s="53"/>
      <c r="R10" s="8">
        <f t="shared" ref="R10:R17" si="1">SUM(D10:Q10)</f>
        <v>0</v>
      </c>
    </row>
    <row r="11" spans="1:18" ht="25.5" customHeight="1" x14ac:dyDescent="0.35">
      <c r="A11" s="120" t="str">
        <f>IF(ISERROR(VLOOKUP(C11,'CODE REFERENCE'!$A$2:$B$43,2,FALSE)),"",(VLOOKUP(C11,'CODE REFERENCE'!$A$2:$B$43,2,FALSE)))</f>
        <v/>
      </c>
      <c r="B11" s="121"/>
      <c r="C11" s="164"/>
      <c r="D11" s="53"/>
      <c r="E11" s="53"/>
      <c r="F11" s="53"/>
      <c r="G11" s="53"/>
      <c r="H11" s="53"/>
      <c r="I11" s="53"/>
      <c r="J11" s="53"/>
      <c r="K11" s="53"/>
      <c r="L11" s="53"/>
      <c r="M11" s="53"/>
      <c r="N11" s="53"/>
      <c r="O11" s="53"/>
      <c r="P11" s="53"/>
      <c r="Q11" s="53"/>
      <c r="R11" s="8">
        <f>SUM(D11:Q11)</f>
        <v>0</v>
      </c>
    </row>
    <row r="12" spans="1:18" ht="25.5" customHeight="1" x14ac:dyDescent="0.35">
      <c r="A12" s="120" t="str">
        <f>IF(ISERROR(VLOOKUP(C12,'CODE REFERENCE'!$A$2:$B$43,2,FALSE)),"",(VLOOKUP(C12,'CODE REFERENCE'!$A$2:$B$43,2,FALSE)))</f>
        <v/>
      </c>
      <c r="B12" s="121"/>
      <c r="C12" s="164"/>
      <c r="D12" s="53"/>
      <c r="E12" s="53"/>
      <c r="F12" s="53"/>
      <c r="G12" s="53"/>
      <c r="H12" s="53"/>
      <c r="I12" s="53"/>
      <c r="J12" s="53"/>
      <c r="K12" s="53"/>
      <c r="L12" s="53"/>
      <c r="M12" s="53"/>
      <c r="N12" s="53"/>
      <c r="O12" s="53"/>
      <c r="P12" s="53"/>
      <c r="Q12" s="53"/>
      <c r="R12" s="8">
        <f>SUM(D12:Q12)</f>
        <v>0</v>
      </c>
    </row>
    <row r="13" spans="1:18" ht="25.5" customHeight="1" x14ac:dyDescent="0.35">
      <c r="A13" s="120" t="str">
        <f>IF(ISERROR(VLOOKUP(C13,'CODE REFERENCE'!$A$2:$B$43,2,FALSE)),"",(VLOOKUP(C13,'CODE REFERENCE'!$A$2:$B$43,2,FALSE)))</f>
        <v/>
      </c>
      <c r="B13" s="121"/>
      <c r="C13" s="164"/>
      <c r="D13" s="53"/>
      <c r="E13" s="53"/>
      <c r="F13" s="53"/>
      <c r="G13" s="53"/>
      <c r="H13" s="53"/>
      <c r="I13" s="53"/>
      <c r="J13" s="53"/>
      <c r="K13" s="53"/>
      <c r="L13" s="53"/>
      <c r="M13" s="53"/>
      <c r="N13" s="53"/>
      <c r="O13" s="53"/>
      <c r="P13" s="53"/>
      <c r="Q13" s="53"/>
      <c r="R13" s="8">
        <f t="shared" si="1"/>
        <v>0</v>
      </c>
    </row>
    <row r="14" spans="1:18" ht="25.5" customHeight="1" x14ac:dyDescent="0.35">
      <c r="A14" s="120" t="str">
        <f>IF(ISERROR(VLOOKUP(C14,'CODE REFERENCE'!$A$2:$B$43,2,FALSE)),"",(VLOOKUP(C14,'CODE REFERENCE'!$A$2:$B$43,2,FALSE)))</f>
        <v/>
      </c>
      <c r="B14" s="121"/>
      <c r="C14" s="164"/>
      <c r="D14" s="53"/>
      <c r="E14" s="53"/>
      <c r="F14" s="53"/>
      <c r="G14" s="53"/>
      <c r="H14" s="53"/>
      <c r="I14" s="53"/>
      <c r="J14" s="53"/>
      <c r="K14" s="53"/>
      <c r="L14" s="53"/>
      <c r="M14" s="53"/>
      <c r="N14" s="53"/>
      <c r="O14" s="53"/>
      <c r="P14" s="53"/>
      <c r="Q14" s="53"/>
      <c r="R14" s="8">
        <f>SUM(D14:Q14)</f>
        <v>0</v>
      </c>
    </row>
    <row r="15" spans="1:18" ht="25.5" customHeight="1" x14ac:dyDescent="0.35">
      <c r="A15" s="120" t="str">
        <f>IF(ISERROR(VLOOKUP(C15,'CODE REFERENCE'!$A$2:$B$43,2,FALSE)),"",(VLOOKUP(C15,'CODE REFERENCE'!$A$2:$B$43,2,FALSE)))</f>
        <v/>
      </c>
      <c r="B15" s="121"/>
      <c r="C15" s="164"/>
      <c r="D15" s="53"/>
      <c r="E15" s="53"/>
      <c r="F15" s="53"/>
      <c r="G15" s="53"/>
      <c r="H15" s="53"/>
      <c r="I15" s="53"/>
      <c r="J15" s="53"/>
      <c r="K15" s="53"/>
      <c r="L15" s="53"/>
      <c r="M15" s="53"/>
      <c r="N15" s="53"/>
      <c r="O15" s="53"/>
      <c r="P15" s="53"/>
      <c r="Q15" s="53"/>
      <c r="R15" s="8">
        <f>SUM(D15:Q15)</f>
        <v>0</v>
      </c>
    </row>
    <row r="16" spans="1:18" ht="25.5" customHeight="1" x14ac:dyDescent="0.35">
      <c r="A16" s="120" t="str">
        <f>IF(ISERROR(VLOOKUP(C16,'CODE REFERENCE'!$A$2:$B$43,2,FALSE)),"",(VLOOKUP(C16,'CODE REFERENCE'!$A$2:$B$43,2,FALSE)))</f>
        <v/>
      </c>
      <c r="B16" s="121"/>
      <c r="C16" s="164"/>
      <c r="D16" s="53"/>
      <c r="E16" s="53"/>
      <c r="F16" s="53"/>
      <c r="G16" s="53"/>
      <c r="H16" s="53"/>
      <c r="I16" s="53"/>
      <c r="J16" s="53"/>
      <c r="K16" s="53"/>
      <c r="L16" s="53"/>
      <c r="M16" s="53"/>
      <c r="N16" s="53"/>
      <c r="O16" s="53"/>
      <c r="P16" s="53"/>
      <c r="Q16" s="53"/>
      <c r="R16" s="8">
        <f t="shared" si="1"/>
        <v>0</v>
      </c>
    </row>
    <row r="17" spans="1:5944" ht="25.5" customHeight="1" thickBot="1" x14ac:dyDescent="0.4">
      <c r="A17" s="120" t="str">
        <f>IF(ISERROR(VLOOKUP(C17,'CODE REFERENCE'!$A$2:$B$43,2,FALSE)),"",(VLOOKUP(C17,'CODE REFERENCE'!$A$2:$B$43,2,FALSE)))</f>
        <v/>
      </c>
      <c r="B17" s="121"/>
      <c r="C17" s="164"/>
      <c r="D17" s="54"/>
      <c r="E17" s="54"/>
      <c r="F17" s="54"/>
      <c r="G17" s="54"/>
      <c r="H17" s="54"/>
      <c r="I17" s="54"/>
      <c r="J17" s="54"/>
      <c r="K17" s="54"/>
      <c r="L17" s="54"/>
      <c r="M17" s="54"/>
      <c r="N17" s="54"/>
      <c r="O17" s="54"/>
      <c r="P17" s="54"/>
      <c r="Q17" s="54"/>
      <c r="R17" s="9">
        <f t="shared" si="1"/>
        <v>0</v>
      </c>
    </row>
    <row r="18" spans="1:5944" s="10" customFormat="1" ht="20.25" customHeight="1" x14ac:dyDescent="0.35">
      <c r="A18" s="64"/>
      <c r="B18" s="65"/>
      <c r="C18" s="66" t="s">
        <v>68</v>
      </c>
      <c r="D18" s="67" t="str">
        <f>IF((SUM(D10:D17))=0,"",(SUM(D10:D17)))</f>
        <v/>
      </c>
      <c r="E18" s="67" t="str">
        <f t="shared" ref="E18:R18" si="2">IF((SUM(E10:E17))=0,"",(SUM(E10:E17)))</f>
        <v/>
      </c>
      <c r="F18" s="67" t="str">
        <f t="shared" si="2"/>
        <v/>
      </c>
      <c r="G18" s="67" t="str">
        <f t="shared" si="2"/>
        <v/>
      </c>
      <c r="H18" s="67" t="str">
        <f t="shared" si="2"/>
        <v/>
      </c>
      <c r="I18" s="67" t="str">
        <f t="shared" si="2"/>
        <v/>
      </c>
      <c r="J18" s="67" t="str">
        <f t="shared" si="2"/>
        <v/>
      </c>
      <c r="K18" s="67" t="str">
        <f t="shared" si="2"/>
        <v/>
      </c>
      <c r="L18" s="67" t="str">
        <f t="shared" si="2"/>
        <v/>
      </c>
      <c r="M18" s="67" t="str">
        <f t="shared" si="2"/>
        <v/>
      </c>
      <c r="N18" s="67" t="str">
        <f t="shared" si="2"/>
        <v/>
      </c>
      <c r="O18" s="67" t="str">
        <f t="shared" si="2"/>
        <v/>
      </c>
      <c r="P18" s="67" t="str">
        <f t="shared" si="2"/>
        <v/>
      </c>
      <c r="Q18" s="68" t="str">
        <f t="shared" si="2"/>
        <v/>
      </c>
      <c r="R18" s="69" t="str">
        <f t="shared" si="2"/>
        <v/>
      </c>
    </row>
    <row r="19" spans="1:5944" s="7" customFormat="1" ht="18.5" thickBot="1" x14ac:dyDescent="0.4">
      <c r="A19" s="11" t="s">
        <v>109</v>
      </c>
      <c r="B19" s="12"/>
      <c r="C19" s="12"/>
      <c r="D19" s="12"/>
      <c r="E19" s="13"/>
      <c r="F19" s="13"/>
      <c r="G19" s="13"/>
      <c r="H19" s="13"/>
      <c r="I19" s="13"/>
      <c r="J19" s="13"/>
      <c r="K19" s="13"/>
      <c r="L19" s="13"/>
      <c r="M19" s="13"/>
      <c r="N19" s="13"/>
      <c r="O19" s="13"/>
      <c r="P19" s="13"/>
      <c r="Q19" s="13"/>
      <c r="R19" s="14"/>
    </row>
    <row r="20" spans="1:5944" ht="25.5" customHeight="1" thickTop="1" x14ac:dyDescent="0.35">
      <c r="A20" s="325" t="s">
        <v>112</v>
      </c>
      <c r="B20" s="1" t="s">
        <v>29</v>
      </c>
      <c r="C20" s="88" t="s">
        <v>114</v>
      </c>
      <c r="D20" s="53"/>
      <c r="E20" s="53"/>
      <c r="F20" s="53"/>
      <c r="G20" s="53"/>
      <c r="H20" s="53"/>
      <c r="I20" s="53"/>
      <c r="J20" s="53"/>
      <c r="K20" s="53"/>
      <c r="L20" s="53"/>
      <c r="M20" s="53"/>
      <c r="N20" s="53"/>
      <c r="O20" s="53"/>
      <c r="P20" s="53"/>
      <c r="Q20" s="53"/>
      <c r="R20" s="8">
        <f t="shared" ref="R20:R27" si="3">SUM(D20:Q20)</f>
        <v>0</v>
      </c>
    </row>
    <row r="21" spans="1:5944" ht="25.5" customHeight="1" x14ac:dyDescent="0.35">
      <c r="A21" s="326"/>
      <c r="B21" s="1" t="s">
        <v>31</v>
      </c>
      <c r="C21" s="89" t="s">
        <v>81</v>
      </c>
      <c r="D21" s="53"/>
      <c r="E21" s="53"/>
      <c r="F21" s="53"/>
      <c r="G21" s="53"/>
      <c r="H21" s="53"/>
      <c r="I21" s="53"/>
      <c r="J21" s="53"/>
      <c r="K21" s="53"/>
      <c r="L21" s="53"/>
      <c r="M21" s="53"/>
      <c r="N21" s="53"/>
      <c r="O21" s="53"/>
      <c r="P21" s="53"/>
      <c r="Q21" s="53"/>
      <c r="R21" s="8">
        <f t="shared" si="3"/>
        <v>0</v>
      </c>
    </row>
    <row r="22" spans="1:5944" ht="25.5" customHeight="1" x14ac:dyDescent="0.35">
      <c r="A22" s="326"/>
      <c r="B22" s="1" t="s">
        <v>27</v>
      </c>
      <c r="C22" s="89" t="s">
        <v>82</v>
      </c>
      <c r="D22" s="53"/>
      <c r="E22" s="53"/>
      <c r="F22" s="53"/>
      <c r="G22" s="53"/>
      <c r="H22" s="53"/>
      <c r="I22" s="53"/>
      <c r="J22" s="53"/>
      <c r="K22" s="53"/>
      <c r="L22" s="53"/>
      <c r="M22" s="53"/>
      <c r="N22" s="53"/>
      <c r="O22" s="53"/>
      <c r="P22" s="53"/>
      <c r="Q22" s="53"/>
      <c r="R22" s="8">
        <f t="shared" si="3"/>
        <v>0</v>
      </c>
    </row>
    <row r="23" spans="1:5944" ht="25.5" customHeight="1" x14ac:dyDescent="0.35">
      <c r="A23" s="326"/>
      <c r="B23" s="1" t="str">
        <f>IF(ISERROR(VLOOKUP(C23,'CODE REFERENCE'!$A$46:$C$101,2,FALSE)),"",(VLOOKUP(C23,'CODE REFERENCE'!$A$46:$C$101,2,FALSE)))</f>
        <v/>
      </c>
      <c r="C23" s="87"/>
      <c r="D23" s="53"/>
      <c r="E23" s="53"/>
      <c r="F23" s="53"/>
      <c r="G23" s="53"/>
      <c r="H23" s="53"/>
      <c r="I23" s="53"/>
      <c r="J23" s="53"/>
      <c r="K23" s="53"/>
      <c r="L23" s="53"/>
      <c r="M23" s="53"/>
      <c r="N23" s="53"/>
      <c r="O23" s="53"/>
      <c r="P23" s="53"/>
      <c r="Q23" s="53"/>
      <c r="R23" s="8">
        <f t="shared" si="3"/>
        <v>0</v>
      </c>
    </row>
    <row r="24" spans="1:5944" ht="25.5" customHeight="1" x14ac:dyDescent="0.35">
      <c r="A24" s="326"/>
      <c r="B24" s="1" t="str">
        <f>IF(ISERROR(VLOOKUP(C24,'CODE REFERENCE'!$A$46:$C$101,2,FALSE)),"",(VLOOKUP(C24,'CODE REFERENCE'!$A$46:$C$101,2,FALSE)))</f>
        <v/>
      </c>
      <c r="C24" s="87"/>
      <c r="D24" s="53"/>
      <c r="E24" s="53"/>
      <c r="F24" s="53"/>
      <c r="G24" s="53"/>
      <c r="H24" s="53"/>
      <c r="I24" s="53"/>
      <c r="J24" s="53"/>
      <c r="K24" s="53"/>
      <c r="L24" s="53"/>
      <c r="M24" s="53"/>
      <c r="N24" s="53"/>
      <c r="O24" s="53"/>
      <c r="P24" s="53"/>
      <c r="Q24" s="53"/>
      <c r="R24" s="8">
        <f t="shared" si="3"/>
        <v>0</v>
      </c>
    </row>
    <row r="25" spans="1:5944" ht="25.5" customHeight="1" x14ac:dyDescent="0.35">
      <c r="A25" s="326"/>
      <c r="B25" s="1" t="str">
        <f>IF(ISERROR(VLOOKUP(C25,'CODE REFERENCE'!$A$46:$C$101,2,FALSE)),"",(VLOOKUP(C25,'CODE REFERENCE'!$A$46:$C$101,2,FALSE)))</f>
        <v/>
      </c>
      <c r="C25" s="87"/>
      <c r="D25" s="53"/>
      <c r="E25" s="53"/>
      <c r="F25" s="53"/>
      <c r="G25" s="53"/>
      <c r="H25" s="53"/>
      <c r="I25" s="53"/>
      <c r="J25" s="53"/>
      <c r="K25" s="53"/>
      <c r="L25" s="53"/>
      <c r="M25" s="53"/>
      <c r="N25" s="53"/>
      <c r="O25" s="53"/>
      <c r="P25" s="53"/>
      <c r="Q25" s="53"/>
      <c r="R25" s="8">
        <f t="shared" si="3"/>
        <v>0</v>
      </c>
    </row>
    <row r="26" spans="1:5944" ht="25.5" customHeight="1" x14ac:dyDescent="0.35">
      <c r="A26" s="326"/>
      <c r="B26" s="1" t="str">
        <f>IF(ISERROR(VLOOKUP(C26,'CODE REFERENCE'!$A$46:$C$101,2,FALSE)),"",(VLOOKUP(C26,'CODE REFERENCE'!$A$46:$C$101,2,FALSE)))</f>
        <v/>
      </c>
      <c r="C26" s="87"/>
      <c r="D26" s="53"/>
      <c r="E26" s="53"/>
      <c r="F26" s="53"/>
      <c r="G26" s="53"/>
      <c r="H26" s="53"/>
      <c r="I26" s="53"/>
      <c r="J26" s="53"/>
      <c r="K26" s="53"/>
      <c r="L26" s="53"/>
      <c r="M26" s="53"/>
      <c r="N26" s="53"/>
      <c r="O26" s="53"/>
      <c r="P26" s="53"/>
      <c r="Q26" s="53"/>
      <c r="R26" s="8">
        <f t="shared" si="3"/>
        <v>0</v>
      </c>
    </row>
    <row r="27" spans="1:5944" ht="25.5" customHeight="1" thickBot="1" x14ac:dyDescent="0.4">
      <c r="A27" s="327"/>
      <c r="B27" s="1" t="str">
        <f>IF(ISERROR(VLOOKUP(C27,'CODE REFERENCE'!$A$46:$C$101,2,FALSE)),"",(VLOOKUP(C27,'CODE REFERENCE'!$A$46:$C$101,2,FALSE)))</f>
        <v/>
      </c>
      <c r="C27" s="87"/>
      <c r="D27" s="55"/>
      <c r="E27" s="55"/>
      <c r="F27" s="55"/>
      <c r="G27" s="55"/>
      <c r="H27" s="55"/>
      <c r="I27" s="55"/>
      <c r="J27" s="55"/>
      <c r="K27" s="55"/>
      <c r="L27" s="55"/>
      <c r="M27" s="55"/>
      <c r="N27" s="55"/>
      <c r="O27" s="55"/>
      <c r="P27" s="55"/>
      <c r="Q27" s="55"/>
      <c r="R27" s="15">
        <f t="shared" si="3"/>
        <v>0</v>
      </c>
    </row>
    <row r="28" spans="1:5944" s="10" customFormat="1" ht="20.25" customHeight="1" x14ac:dyDescent="0.35">
      <c r="A28" s="70"/>
      <c r="B28" s="65"/>
      <c r="C28" s="66" t="s">
        <v>110</v>
      </c>
      <c r="D28" s="67" t="str">
        <f>IF((SUM(D20:D27))=0,"",(SUM(D20:D27)))</f>
        <v/>
      </c>
      <c r="E28" s="67" t="str">
        <f t="shared" ref="E28:Q28" si="4">IF((SUM(E20:E27))=0,"",(SUM(E20:E27)))</f>
        <v/>
      </c>
      <c r="F28" s="67" t="str">
        <f t="shared" si="4"/>
        <v/>
      </c>
      <c r="G28" s="67" t="str">
        <f t="shared" si="4"/>
        <v/>
      </c>
      <c r="H28" s="67" t="str">
        <f t="shared" si="4"/>
        <v/>
      </c>
      <c r="I28" s="67" t="str">
        <f t="shared" si="4"/>
        <v/>
      </c>
      <c r="J28" s="67" t="str">
        <f t="shared" si="4"/>
        <v/>
      </c>
      <c r="K28" s="67" t="str">
        <f t="shared" si="4"/>
        <v/>
      </c>
      <c r="L28" s="67" t="str">
        <f t="shared" si="4"/>
        <v/>
      </c>
      <c r="M28" s="67" t="str">
        <f t="shared" si="4"/>
        <v/>
      </c>
      <c r="N28" s="67" t="str">
        <f t="shared" si="4"/>
        <v/>
      </c>
      <c r="O28" s="67" t="str">
        <f t="shared" si="4"/>
        <v/>
      </c>
      <c r="P28" s="67" t="str">
        <f t="shared" si="4"/>
        <v/>
      </c>
      <c r="Q28" s="68" t="str">
        <f t="shared" si="4"/>
        <v/>
      </c>
      <c r="R28" s="69" t="str">
        <f>IF((SUM(R20:R27))=0,"",(SUM(R20:R27)))</f>
        <v/>
      </c>
    </row>
    <row r="29" spans="1:5944" s="137" customFormat="1" ht="28.5" customHeight="1" x14ac:dyDescent="0.35">
      <c r="A29" s="131"/>
      <c r="B29" s="132"/>
      <c r="C29" s="133" t="s">
        <v>111</v>
      </c>
      <c r="D29" s="134" t="str">
        <f>IF(ISERROR(D28+D18),"",(D28+D18))</f>
        <v/>
      </c>
      <c r="E29" s="134" t="str">
        <f t="shared" ref="E29:Q29" si="5">IF(ISERROR(E28+E18),"",(E28+E18))</f>
        <v/>
      </c>
      <c r="F29" s="134" t="str">
        <f t="shared" si="5"/>
        <v/>
      </c>
      <c r="G29" s="134" t="str">
        <f t="shared" si="5"/>
        <v/>
      </c>
      <c r="H29" s="134" t="str">
        <f t="shared" si="5"/>
        <v/>
      </c>
      <c r="I29" s="134" t="str">
        <f t="shared" si="5"/>
        <v/>
      </c>
      <c r="J29" s="134" t="str">
        <f t="shared" si="5"/>
        <v/>
      </c>
      <c r="K29" s="134" t="str">
        <f t="shared" si="5"/>
        <v/>
      </c>
      <c r="L29" s="134" t="str">
        <f t="shared" si="5"/>
        <v/>
      </c>
      <c r="M29" s="134" t="str">
        <f t="shared" si="5"/>
        <v/>
      </c>
      <c r="N29" s="134" t="str">
        <f t="shared" si="5"/>
        <v/>
      </c>
      <c r="O29" s="134" t="str">
        <f t="shared" si="5"/>
        <v/>
      </c>
      <c r="P29" s="134" t="str">
        <f t="shared" si="5"/>
        <v/>
      </c>
      <c r="Q29" s="135" t="str">
        <f t="shared" si="5"/>
        <v/>
      </c>
      <c r="R29" s="136" t="str">
        <f>IF((SUM(R14:R17)+SUM(R20:R27))=0,"",IF(R18="",R28,IF(R28="",R18,(R18+R28))))</f>
        <v/>
      </c>
    </row>
    <row r="30" spans="1:5944" s="16" customFormat="1" ht="18.5" thickBot="1" x14ac:dyDescent="0.4">
      <c r="A30" s="11" t="s">
        <v>157</v>
      </c>
      <c r="B30" s="12"/>
      <c r="C30" s="12"/>
      <c r="D30" s="12"/>
      <c r="E30" s="12"/>
      <c r="F30" s="12"/>
      <c r="G30" s="12"/>
      <c r="H30" s="12"/>
      <c r="I30" s="12"/>
      <c r="J30" s="12"/>
      <c r="K30" s="12"/>
      <c r="L30" s="12"/>
      <c r="M30" s="12"/>
      <c r="N30" s="12"/>
      <c r="O30" s="12"/>
      <c r="P30" s="12"/>
      <c r="Q30" s="12"/>
      <c r="R30" s="144"/>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c r="IY30" s="7"/>
      <c r="IZ30" s="7"/>
      <c r="JA30" s="7"/>
      <c r="JB30" s="7"/>
      <c r="JC30" s="7"/>
      <c r="JD30" s="7"/>
      <c r="JE30" s="7"/>
      <c r="JF30" s="7"/>
      <c r="JG30" s="7"/>
      <c r="JH30" s="7"/>
      <c r="JI30" s="7"/>
      <c r="JJ30" s="7"/>
      <c r="JK30" s="7"/>
      <c r="JL30" s="7"/>
      <c r="JM30" s="7"/>
      <c r="JN30" s="7"/>
      <c r="JO30" s="7"/>
      <c r="JP30" s="7"/>
      <c r="JQ30" s="7"/>
      <c r="JR30" s="7"/>
      <c r="JS30" s="7"/>
      <c r="JT30" s="7"/>
      <c r="JU30" s="7"/>
      <c r="JV30" s="7"/>
      <c r="JW30" s="7"/>
      <c r="JX30" s="7"/>
      <c r="JY30" s="7"/>
      <c r="JZ30" s="7"/>
      <c r="KA30" s="7"/>
      <c r="KB30" s="7"/>
      <c r="KC30" s="7"/>
      <c r="KD30" s="7"/>
      <c r="KE30" s="7"/>
      <c r="KF30" s="7"/>
      <c r="KG30" s="7"/>
      <c r="KH30" s="7"/>
      <c r="KI30" s="7"/>
      <c r="KJ30" s="7"/>
      <c r="KK30" s="7"/>
      <c r="KL30" s="7"/>
      <c r="KM30" s="7"/>
      <c r="KN30" s="7"/>
      <c r="KO30" s="7"/>
      <c r="KP30" s="7"/>
      <c r="KQ30" s="7"/>
      <c r="KR30" s="7"/>
      <c r="KS30" s="7"/>
      <c r="KT30" s="7"/>
      <c r="KU30" s="7"/>
      <c r="KV30" s="7"/>
      <c r="KW30" s="7"/>
      <c r="KX30" s="7"/>
      <c r="KY30" s="7"/>
      <c r="KZ30" s="7"/>
      <c r="LA30" s="7"/>
      <c r="LB30" s="7"/>
      <c r="LC30" s="7"/>
      <c r="LD30" s="7"/>
      <c r="LE30" s="7"/>
      <c r="LF30" s="7"/>
      <c r="LG30" s="7"/>
      <c r="LH30" s="7"/>
      <c r="LI30" s="7"/>
      <c r="LJ30" s="7"/>
      <c r="LK30" s="7"/>
      <c r="LL30" s="7"/>
      <c r="LM30" s="7"/>
      <c r="LN30" s="7"/>
      <c r="LO30" s="7"/>
      <c r="LP30" s="7"/>
      <c r="LQ30" s="7"/>
      <c r="LR30" s="7"/>
      <c r="LS30" s="7"/>
      <c r="LT30" s="7"/>
      <c r="LU30" s="7"/>
      <c r="LV30" s="7"/>
      <c r="LW30" s="7"/>
      <c r="LX30" s="7"/>
      <c r="LY30" s="7"/>
      <c r="LZ30" s="7"/>
      <c r="MA30" s="7"/>
      <c r="MB30" s="7"/>
      <c r="MC30" s="7"/>
      <c r="MD30" s="7"/>
      <c r="ME30" s="7"/>
      <c r="MF30" s="7"/>
      <c r="MG30" s="7"/>
      <c r="MH30" s="7"/>
      <c r="MI30" s="7"/>
      <c r="MJ30" s="7"/>
      <c r="MK30" s="7"/>
      <c r="ML30" s="7"/>
      <c r="MM30" s="7"/>
      <c r="MN30" s="7"/>
      <c r="MO30" s="7"/>
      <c r="MP30" s="7"/>
      <c r="MQ30" s="7"/>
      <c r="MR30" s="7"/>
      <c r="MS30" s="7"/>
      <c r="MT30" s="7"/>
      <c r="MU30" s="7"/>
      <c r="MV30" s="7"/>
      <c r="MW30" s="7"/>
      <c r="MX30" s="7"/>
      <c r="MY30" s="7"/>
      <c r="MZ30" s="7"/>
      <c r="NA30" s="7"/>
      <c r="NB30" s="7"/>
      <c r="NC30" s="7"/>
      <c r="ND30" s="7"/>
      <c r="NE30" s="7"/>
      <c r="NF30" s="7"/>
      <c r="NG30" s="7"/>
      <c r="NH30" s="7"/>
      <c r="NI30" s="7"/>
      <c r="NJ30" s="7"/>
      <c r="NK30" s="7"/>
      <c r="NL30" s="7"/>
      <c r="NM30" s="7"/>
      <c r="NN30" s="7"/>
      <c r="NO30" s="7"/>
      <c r="NP30" s="7"/>
      <c r="NQ30" s="7"/>
      <c r="NR30" s="7"/>
      <c r="NS30" s="7"/>
      <c r="NT30" s="7"/>
      <c r="NU30" s="7"/>
      <c r="NV30" s="7"/>
      <c r="NW30" s="7"/>
      <c r="NX30" s="7"/>
      <c r="NY30" s="7"/>
      <c r="NZ30" s="7"/>
      <c r="OA30" s="7"/>
      <c r="OB30" s="7"/>
      <c r="OC30" s="7"/>
      <c r="OD30" s="7"/>
      <c r="OE30" s="7"/>
      <c r="OF30" s="7"/>
      <c r="OG30" s="7"/>
      <c r="OH30" s="7"/>
      <c r="OI30" s="7"/>
      <c r="OJ30" s="7"/>
      <c r="OK30" s="7"/>
      <c r="OL30" s="7"/>
      <c r="OM30" s="7"/>
      <c r="ON30" s="7"/>
      <c r="OO30" s="7"/>
      <c r="OP30" s="7"/>
      <c r="OQ30" s="7"/>
      <c r="OR30" s="7"/>
      <c r="OS30" s="7"/>
      <c r="OT30" s="7"/>
      <c r="OU30" s="7"/>
      <c r="OV30" s="7"/>
      <c r="OW30" s="7"/>
      <c r="OX30" s="7"/>
      <c r="OY30" s="7"/>
      <c r="OZ30" s="7"/>
      <c r="PA30" s="7"/>
      <c r="PB30" s="7"/>
      <c r="PC30" s="7"/>
      <c r="PD30" s="7"/>
      <c r="PE30" s="7"/>
      <c r="PF30" s="7"/>
      <c r="PG30" s="7"/>
      <c r="PH30" s="7"/>
      <c r="PI30" s="7"/>
      <c r="PJ30" s="7"/>
      <c r="PK30" s="7"/>
      <c r="PL30" s="7"/>
      <c r="PM30" s="7"/>
      <c r="PN30" s="7"/>
      <c r="PO30" s="7"/>
      <c r="PP30" s="7"/>
      <c r="PQ30" s="7"/>
      <c r="PR30" s="7"/>
      <c r="PS30" s="7"/>
      <c r="PT30" s="7"/>
      <c r="PU30" s="7"/>
      <c r="PV30" s="7"/>
      <c r="PW30" s="7"/>
      <c r="PX30" s="7"/>
      <c r="PY30" s="7"/>
      <c r="PZ30" s="7"/>
      <c r="QA30" s="7"/>
      <c r="QB30" s="7"/>
      <c r="QC30" s="7"/>
      <c r="QD30" s="7"/>
      <c r="QE30" s="7"/>
      <c r="QF30" s="7"/>
      <c r="QG30" s="7"/>
      <c r="QH30" s="7"/>
      <c r="QI30" s="7"/>
      <c r="QJ30" s="7"/>
      <c r="QK30" s="7"/>
      <c r="QL30" s="7"/>
      <c r="QM30" s="7"/>
      <c r="QN30" s="7"/>
      <c r="QO30" s="7"/>
      <c r="QP30" s="7"/>
      <c r="QQ30" s="7"/>
      <c r="QR30" s="7"/>
      <c r="QS30" s="7"/>
      <c r="QT30" s="7"/>
      <c r="QU30" s="7"/>
      <c r="QV30" s="7"/>
      <c r="QW30" s="7"/>
      <c r="QX30" s="7"/>
      <c r="QY30" s="7"/>
      <c r="QZ30" s="7"/>
      <c r="RA30" s="7"/>
      <c r="RB30" s="7"/>
      <c r="RC30" s="7"/>
      <c r="RD30" s="7"/>
      <c r="RE30" s="7"/>
      <c r="RF30" s="7"/>
      <c r="RG30" s="7"/>
      <c r="RH30" s="7"/>
      <c r="RI30" s="7"/>
      <c r="RJ30" s="7"/>
      <c r="RK30" s="7"/>
      <c r="RL30" s="7"/>
      <c r="RM30" s="7"/>
      <c r="RN30" s="7"/>
      <c r="RO30" s="7"/>
      <c r="RP30" s="7"/>
      <c r="RQ30" s="7"/>
      <c r="RR30" s="7"/>
      <c r="RS30" s="7"/>
      <c r="RT30" s="7"/>
      <c r="RU30" s="7"/>
      <c r="RV30" s="7"/>
      <c r="RW30" s="7"/>
      <c r="RX30" s="7"/>
      <c r="RY30" s="7"/>
      <c r="RZ30" s="7"/>
      <c r="SA30" s="7"/>
      <c r="SB30" s="7"/>
      <c r="SC30" s="7"/>
      <c r="SD30" s="7"/>
      <c r="SE30" s="7"/>
      <c r="SF30" s="7"/>
      <c r="SG30" s="7"/>
      <c r="SH30" s="7"/>
      <c r="SI30" s="7"/>
      <c r="SJ30" s="7"/>
      <c r="SK30" s="7"/>
      <c r="SL30" s="7"/>
      <c r="SM30" s="7"/>
      <c r="SN30" s="7"/>
      <c r="SO30" s="7"/>
      <c r="SP30" s="7"/>
      <c r="SQ30" s="7"/>
      <c r="SR30" s="7"/>
      <c r="SS30" s="7"/>
      <c r="ST30" s="7"/>
      <c r="SU30" s="7"/>
      <c r="SV30" s="7"/>
      <c r="SW30" s="7"/>
      <c r="SX30" s="7"/>
      <c r="SY30" s="7"/>
      <c r="SZ30" s="7"/>
      <c r="TA30" s="7"/>
      <c r="TB30" s="7"/>
      <c r="TC30" s="7"/>
      <c r="TD30" s="7"/>
      <c r="TE30" s="7"/>
      <c r="TF30" s="7"/>
      <c r="TG30" s="7"/>
      <c r="TH30" s="7"/>
      <c r="TI30" s="7"/>
      <c r="TJ30" s="7"/>
      <c r="TK30" s="7"/>
      <c r="TL30" s="7"/>
      <c r="TM30" s="7"/>
      <c r="TN30" s="7"/>
      <c r="TO30" s="7"/>
      <c r="TP30" s="7"/>
      <c r="TQ30" s="7"/>
      <c r="TR30" s="7"/>
      <c r="TS30" s="7"/>
      <c r="TT30" s="7"/>
      <c r="TU30" s="7"/>
      <c r="TV30" s="7"/>
      <c r="TW30" s="7"/>
      <c r="TX30" s="7"/>
      <c r="TY30" s="7"/>
      <c r="TZ30" s="7"/>
      <c r="UA30" s="7"/>
      <c r="UB30" s="7"/>
      <c r="UC30" s="7"/>
      <c r="UD30" s="7"/>
      <c r="UE30" s="7"/>
      <c r="UF30" s="7"/>
      <c r="UG30" s="7"/>
      <c r="UH30" s="7"/>
      <c r="UI30" s="7"/>
      <c r="UJ30" s="7"/>
      <c r="UK30" s="7"/>
      <c r="UL30" s="7"/>
      <c r="UM30" s="7"/>
      <c r="UN30" s="7"/>
      <c r="UO30" s="7"/>
      <c r="UP30" s="7"/>
      <c r="UQ30" s="7"/>
      <c r="UR30" s="7"/>
      <c r="US30" s="7"/>
      <c r="UT30" s="7"/>
      <c r="UU30" s="7"/>
      <c r="UV30" s="7"/>
      <c r="UW30" s="7"/>
      <c r="UX30" s="7"/>
      <c r="UY30" s="7"/>
      <c r="UZ30" s="7"/>
      <c r="VA30" s="7"/>
      <c r="VB30" s="7"/>
      <c r="VC30" s="7"/>
      <c r="VD30" s="7"/>
      <c r="VE30" s="7"/>
      <c r="VF30" s="7"/>
      <c r="VG30" s="7"/>
      <c r="VH30" s="7"/>
      <c r="VI30" s="7"/>
      <c r="VJ30" s="7"/>
      <c r="VK30" s="7"/>
      <c r="VL30" s="7"/>
      <c r="VM30" s="7"/>
      <c r="VN30" s="7"/>
      <c r="VO30" s="7"/>
      <c r="VP30" s="7"/>
      <c r="VQ30" s="7"/>
      <c r="VR30" s="7"/>
      <c r="VS30" s="7"/>
      <c r="VT30" s="7"/>
      <c r="VU30" s="7"/>
      <c r="VV30" s="7"/>
      <c r="VW30" s="7"/>
      <c r="VX30" s="7"/>
      <c r="VY30" s="7"/>
      <c r="VZ30" s="7"/>
      <c r="WA30" s="7"/>
      <c r="WB30" s="7"/>
      <c r="WC30" s="7"/>
      <c r="WD30" s="7"/>
      <c r="WE30" s="7"/>
      <c r="WF30" s="7"/>
      <c r="WG30" s="7"/>
      <c r="WH30" s="7"/>
      <c r="WI30" s="7"/>
      <c r="WJ30" s="7"/>
      <c r="WK30" s="7"/>
      <c r="WL30" s="7"/>
      <c r="WM30" s="7"/>
      <c r="WN30" s="7"/>
      <c r="WO30" s="7"/>
      <c r="WP30" s="7"/>
      <c r="WQ30" s="7"/>
      <c r="WR30" s="7"/>
      <c r="WS30" s="7"/>
      <c r="WT30" s="7"/>
      <c r="WU30" s="7"/>
      <c r="WV30" s="7"/>
      <c r="WW30" s="7"/>
      <c r="WX30" s="7"/>
      <c r="WY30" s="7"/>
      <c r="WZ30" s="7"/>
      <c r="XA30" s="7"/>
      <c r="XB30" s="7"/>
      <c r="XC30" s="7"/>
      <c r="XD30" s="7"/>
      <c r="XE30" s="7"/>
      <c r="XF30" s="7"/>
      <c r="XG30" s="7"/>
      <c r="XH30" s="7"/>
      <c r="XI30" s="7"/>
      <c r="XJ30" s="7"/>
      <c r="XK30" s="7"/>
      <c r="XL30" s="7"/>
      <c r="XM30" s="7"/>
      <c r="XN30" s="7"/>
      <c r="XO30" s="7"/>
      <c r="XP30" s="7"/>
      <c r="XQ30" s="7"/>
      <c r="XR30" s="7"/>
      <c r="XS30" s="7"/>
      <c r="XT30" s="7"/>
      <c r="XU30" s="7"/>
      <c r="XV30" s="7"/>
      <c r="XW30" s="7"/>
      <c r="XX30" s="7"/>
      <c r="XY30" s="7"/>
      <c r="XZ30" s="7"/>
      <c r="YA30" s="7"/>
      <c r="YB30" s="7"/>
      <c r="YC30" s="7"/>
      <c r="YD30" s="7"/>
      <c r="YE30" s="7"/>
      <c r="YF30" s="7"/>
      <c r="YG30" s="7"/>
      <c r="YH30" s="7"/>
      <c r="YI30" s="7"/>
      <c r="YJ30" s="7"/>
      <c r="YK30" s="7"/>
      <c r="YL30" s="7"/>
      <c r="YM30" s="7"/>
      <c r="YN30" s="7"/>
      <c r="YO30" s="7"/>
      <c r="YP30" s="7"/>
      <c r="YQ30" s="7"/>
      <c r="YR30" s="7"/>
      <c r="YS30" s="7"/>
      <c r="YT30" s="7"/>
      <c r="YU30" s="7"/>
      <c r="YV30" s="7"/>
      <c r="YW30" s="7"/>
      <c r="YX30" s="7"/>
      <c r="YY30" s="7"/>
      <c r="YZ30" s="7"/>
      <c r="ZA30" s="7"/>
      <c r="ZB30" s="7"/>
      <c r="ZC30" s="7"/>
      <c r="ZD30" s="7"/>
      <c r="ZE30" s="7"/>
      <c r="ZF30" s="7"/>
      <c r="ZG30" s="7"/>
      <c r="ZH30" s="7"/>
      <c r="ZI30" s="7"/>
      <c r="ZJ30" s="7"/>
      <c r="ZK30" s="7"/>
      <c r="ZL30" s="7"/>
      <c r="ZM30" s="7"/>
      <c r="ZN30" s="7"/>
      <c r="ZO30" s="7"/>
      <c r="ZP30" s="7"/>
      <c r="ZQ30" s="7"/>
      <c r="ZR30" s="7"/>
      <c r="ZS30" s="7"/>
      <c r="ZT30" s="7"/>
      <c r="ZU30" s="7"/>
      <c r="ZV30" s="7"/>
      <c r="ZW30" s="7"/>
      <c r="ZX30" s="7"/>
      <c r="ZY30" s="7"/>
      <c r="ZZ30" s="7"/>
      <c r="AAA30" s="7"/>
      <c r="AAB30" s="7"/>
      <c r="AAC30" s="7"/>
      <c r="AAD30" s="7"/>
      <c r="AAE30" s="7"/>
      <c r="AAF30" s="7"/>
      <c r="AAG30" s="7"/>
      <c r="AAH30" s="7"/>
      <c r="AAI30" s="7"/>
      <c r="AAJ30" s="7"/>
      <c r="AAK30" s="7"/>
      <c r="AAL30" s="7"/>
      <c r="AAM30" s="7"/>
      <c r="AAN30" s="7"/>
      <c r="AAO30" s="7"/>
      <c r="AAP30" s="7"/>
      <c r="AAQ30" s="7"/>
      <c r="AAR30" s="7"/>
      <c r="AAS30" s="7"/>
      <c r="AAT30" s="7"/>
      <c r="AAU30" s="7"/>
      <c r="AAV30" s="7"/>
      <c r="AAW30" s="7"/>
      <c r="AAX30" s="7"/>
      <c r="AAY30" s="7"/>
      <c r="AAZ30" s="7"/>
      <c r="ABA30" s="7"/>
      <c r="ABB30" s="7"/>
      <c r="ABC30" s="7"/>
      <c r="ABD30" s="7"/>
      <c r="ABE30" s="7"/>
      <c r="ABF30" s="7"/>
      <c r="ABG30" s="7"/>
      <c r="ABH30" s="7"/>
      <c r="ABI30" s="7"/>
      <c r="ABJ30" s="7"/>
      <c r="ABK30" s="7"/>
      <c r="ABL30" s="7"/>
      <c r="ABM30" s="7"/>
      <c r="ABN30" s="7"/>
      <c r="ABO30" s="7"/>
      <c r="ABP30" s="7"/>
      <c r="ABQ30" s="7"/>
      <c r="ABR30" s="7"/>
      <c r="ABS30" s="7"/>
      <c r="ABT30" s="7"/>
      <c r="ABU30" s="7"/>
      <c r="ABV30" s="7"/>
      <c r="ABW30" s="7"/>
      <c r="ABX30" s="7"/>
      <c r="ABY30" s="7"/>
      <c r="ABZ30" s="7"/>
      <c r="ACA30" s="7"/>
      <c r="ACB30" s="7"/>
      <c r="ACC30" s="7"/>
      <c r="ACD30" s="7"/>
      <c r="ACE30" s="7"/>
      <c r="ACF30" s="7"/>
      <c r="ACG30" s="7"/>
      <c r="ACH30" s="7"/>
      <c r="ACI30" s="7"/>
      <c r="ACJ30" s="7"/>
      <c r="ACK30" s="7"/>
      <c r="ACL30" s="7"/>
      <c r="ACM30" s="7"/>
      <c r="ACN30" s="7"/>
      <c r="ACO30" s="7"/>
      <c r="ACP30" s="7"/>
      <c r="ACQ30" s="7"/>
      <c r="ACR30" s="7"/>
      <c r="ACS30" s="7"/>
      <c r="ACT30" s="7"/>
      <c r="ACU30" s="7"/>
      <c r="ACV30" s="7"/>
      <c r="ACW30" s="7"/>
      <c r="ACX30" s="7"/>
      <c r="ACY30" s="7"/>
      <c r="ACZ30" s="7"/>
      <c r="ADA30" s="7"/>
      <c r="ADB30" s="7"/>
      <c r="ADC30" s="7"/>
      <c r="ADD30" s="7"/>
      <c r="ADE30" s="7"/>
      <c r="ADF30" s="7"/>
      <c r="ADG30" s="7"/>
      <c r="ADH30" s="7"/>
      <c r="ADI30" s="7"/>
      <c r="ADJ30" s="7"/>
      <c r="ADK30" s="7"/>
      <c r="ADL30" s="7"/>
      <c r="ADM30" s="7"/>
      <c r="ADN30" s="7"/>
      <c r="ADO30" s="7"/>
      <c r="ADP30" s="7"/>
      <c r="ADQ30" s="7"/>
      <c r="ADR30" s="7"/>
      <c r="ADS30" s="7"/>
      <c r="ADT30" s="7"/>
      <c r="ADU30" s="7"/>
      <c r="ADV30" s="7"/>
      <c r="ADW30" s="7"/>
      <c r="ADX30" s="7"/>
      <c r="ADY30" s="7"/>
      <c r="ADZ30" s="7"/>
      <c r="AEA30" s="7"/>
      <c r="AEB30" s="7"/>
      <c r="AEC30" s="7"/>
      <c r="AED30" s="7"/>
      <c r="AEE30" s="7"/>
      <c r="AEF30" s="7"/>
      <c r="AEG30" s="7"/>
      <c r="AEH30" s="7"/>
      <c r="AEI30" s="7"/>
      <c r="AEJ30" s="7"/>
      <c r="AEK30" s="7"/>
      <c r="AEL30" s="7"/>
      <c r="AEM30" s="7"/>
      <c r="AEN30" s="7"/>
      <c r="AEO30" s="7"/>
      <c r="AEP30" s="7"/>
      <c r="AEQ30" s="7"/>
      <c r="AER30" s="7"/>
      <c r="AES30" s="7"/>
      <c r="AET30" s="7"/>
      <c r="AEU30" s="7"/>
      <c r="AEV30" s="7"/>
      <c r="AEW30" s="7"/>
      <c r="AEX30" s="7"/>
      <c r="AEY30" s="7"/>
      <c r="AEZ30" s="7"/>
      <c r="AFA30" s="7"/>
      <c r="AFB30" s="7"/>
      <c r="AFC30" s="7"/>
      <c r="AFD30" s="7"/>
      <c r="AFE30" s="7"/>
      <c r="AFF30" s="7"/>
      <c r="AFG30" s="7"/>
      <c r="AFH30" s="7"/>
      <c r="AFI30" s="7"/>
      <c r="AFJ30" s="7"/>
      <c r="AFK30" s="7"/>
      <c r="AFL30" s="7"/>
      <c r="AFM30" s="7"/>
      <c r="AFN30" s="7"/>
      <c r="AFO30" s="7"/>
      <c r="AFP30" s="7"/>
      <c r="AFQ30" s="7"/>
      <c r="AFR30" s="7"/>
      <c r="AFS30" s="7"/>
      <c r="AFT30" s="7"/>
      <c r="AFU30" s="7"/>
      <c r="AFV30" s="7"/>
      <c r="AFW30" s="7"/>
      <c r="AFX30" s="7"/>
      <c r="AFY30" s="7"/>
      <c r="AFZ30" s="7"/>
      <c r="AGA30" s="7"/>
      <c r="AGB30" s="7"/>
      <c r="AGC30" s="7"/>
      <c r="AGD30" s="7"/>
      <c r="AGE30" s="7"/>
      <c r="AGF30" s="7"/>
      <c r="AGG30" s="7"/>
      <c r="AGH30" s="7"/>
      <c r="AGI30" s="7"/>
      <c r="AGJ30" s="7"/>
      <c r="AGK30" s="7"/>
      <c r="AGL30" s="7"/>
      <c r="AGM30" s="7"/>
      <c r="AGN30" s="7"/>
      <c r="AGO30" s="7"/>
      <c r="AGP30" s="7"/>
      <c r="AGQ30" s="7"/>
      <c r="AGR30" s="7"/>
      <c r="AGS30" s="7"/>
      <c r="AGT30" s="7"/>
      <c r="AGU30" s="7"/>
      <c r="AGV30" s="7"/>
      <c r="AGW30" s="7"/>
      <c r="AGX30" s="7"/>
      <c r="AGY30" s="7"/>
      <c r="AGZ30" s="7"/>
      <c r="AHA30" s="7"/>
      <c r="AHB30" s="7"/>
      <c r="AHC30" s="7"/>
      <c r="AHD30" s="7"/>
      <c r="AHE30" s="7"/>
      <c r="AHF30" s="7"/>
      <c r="AHG30" s="7"/>
      <c r="AHH30" s="7"/>
      <c r="AHI30" s="7"/>
      <c r="AHJ30" s="7"/>
      <c r="AHK30" s="7"/>
      <c r="AHL30" s="7"/>
      <c r="AHM30" s="7"/>
      <c r="AHN30" s="7"/>
      <c r="AHO30" s="7"/>
      <c r="AHP30" s="7"/>
      <c r="AHQ30" s="7"/>
      <c r="AHR30" s="7"/>
      <c r="AHS30" s="7"/>
      <c r="AHT30" s="7"/>
      <c r="AHU30" s="7"/>
      <c r="AHV30" s="7"/>
      <c r="AHW30" s="7"/>
      <c r="AHX30" s="7"/>
      <c r="AHY30" s="7"/>
      <c r="AHZ30" s="7"/>
      <c r="AIA30" s="7"/>
      <c r="AIB30" s="7"/>
      <c r="AIC30" s="7"/>
      <c r="AID30" s="7"/>
      <c r="AIE30" s="7"/>
      <c r="AIF30" s="7"/>
      <c r="AIG30" s="7"/>
      <c r="AIH30" s="7"/>
      <c r="AII30" s="7"/>
      <c r="AIJ30" s="7"/>
      <c r="AIK30" s="7"/>
      <c r="AIL30" s="7"/>
      <c r="AIM30" s="7"/>
      <c r="AIN30" s="7"/>
      <c r="AIO30" s="7"/>
      <c r="AIP30" s="7"/>
      <c r="AIQ30" s="7"/>
      <c r="AIR30" s="7"/>
      <c r="AIS30" s="7"/>
      <c r="AIT30" s="7"/>
      <c r="AIU30" s="7"/>
      <c r="AIV30" s="7"/>
      <c r="AIW30" s="7"/>
      <c r="AIX30" s="7"/>
      <c r="AIY30" s="7"/>
      <c r="AIZ30" s="7"/>
      <c r="AJA30" s="7"/>
      <c r="AJB30" s="7"/>
      <c r="AJC30" s="7"/>
      <c r="AJD30" s="7"/>
      <c r="AJE30" s="7"/>
      <c r="AJF30" s="7"/>
      <c r="AJG30" s="7"/>
      <c r="AJH30" s="7"/>
      <c r="AJI30" s="7"/>
      <c r="AJJ30" s="7"/>
      <c r="AJK30" s="7"/>
      <c r="AJL30" s="7"/>
      <c r="AJM30" s="7"/>
      <c r="AJN30" s="7"/>
      <c r="AJO30" s="7"/>
      <c r="AJP30" s="7"/>
      <c r="AJQ30" s="7"/>
      <c r="AJR30" s="7"/>
      <c r="AJS30" s="7"/>
      <c r="AJT30" s="7"/>
      <c r="AJU30" s="7"/>
      <c r="AJV30" s="7"/>
      <c r="AJW30" s="7"/>
      <c r="AJX30" s="7"/>
      <c r="AJY30" s="7"/>
      <c r="AJZ30" s="7"/>
      <c r="AKA30" s="7"/>
      <c r="AKB30" s="7"/>
      <c r="AKC30" s="7"/>
      <c r="AKD30" s="7"/>
      <c r="AKE30" s="7"/>
      <c r="AKF30" s="7"/>
      <c r="AKG30" s="7"/>
      <c r="AKH30" s="7"/>
      <c r="AKI30" s="7"/>
      <c r="AKJ30" s="7"/>
      <c r="AKK30" s="7"/>
      <c r="AKL30" s="7"/>
      <c r="AKM30" s="7"/>
      <c r="AKN30" s="7"/>
      <c r="AKO30" s="7"/>
      <c r="AKP30" s="7"/>
      <c r="AKQ30" s="7"/>
      <c r="AKR30" s="7"/>
      <c r="AKS30" s="7"/>
      <c r="AKT30" s="7"/>
      <c r="AKU30" s="7"/>
      <c r="AKV30" s="7"/>
      <c r="AKW30" s="7"/>
      <c r="AKX30" s="7"/>
      <c r="AKY30" s="7"/>
      <c r="AKZ30" s="7"/>
      <c r="ALA30" s="7"/>
      <c r="ALB30" s="7"/>
      <c r="ALC30" s="7"/>
      <c r="ALD30" s="7"/>
      <c r="ALE30" s="7"/>
      <c r="ALF30" s="7"/>
      <c r="ALG30" s="7"/>
      <c r="ALH30" s="7"/>
      <c r="ALI30" s="7"/>
      <c r="ALJ30" s="7"/>
      <c r="ALK30" s="7"/>
      <c r="ALL30" s="7"/>
      <c r="ALM30" s="7"/>
      <c r="ALN30" s="7"/>
      <c r="ALO30" s="7"/>
      <c r="ALP30" s="7"/>
      <c r="ALQ30" s="7"/>
      <c r="ALR30" s="7"/>
      <c r="ALS30" s="7"/>
      <c r="ALT30" s="7"/>
      <c r="ALU30" s="7"/>
      <c r="ALV30" s="7"/>
      <c r="ALW30" s="7"/>
      <c r="ALX30" s="7"/>
      <c r="ALY30" s="7"/>
      <c r="ALZ30" s="7"/>
      <c r="AMA30" s="7"/>
      <c r="AMB30" s="7"/>
      <c r="AMC30" s="7"/>
      <c r="AMD30" s="7"/>
      <c r="AME30" s="7"/>
      <c r="AMF30" s="7"/>
      <c r="AMG30" s="7"/>
      <c r="AMH30" s="7"/>
      <c r="AMI30" s="7"/>
      <c r="AMJ30" s="7"/>
      <c r="AMK30" s="7"/>
      <c r="AML30" s="7"/>
      <c r="AMM30" s="7"/>
      <c r="AMN30" s="7"/>
      <c r="AMO30" s="7"/>
      <c r="AMP30" s="7"/>
      <c r="AMQ30" s="7"/>
      <c r="AMR30" s="7"/>
      <c r="AMS30" s="7"/>
      <c r="AMT30" s="7"/>
      <c r="AMU30" s="7"/>
      <c r="AMV30" s="7"/>
      <c r="AMW30" s="7"/>
      <c r="AMX30" s="7"/>
      <c r="AMY30" s="7"/>
      <c r="AMZ30" s="7"/>
      <c r="ANA30" s="7"/>
      <c r="ANB30" s="7"/>
      <c r="ANC30" s="7"/>
      <c r="AND30" s="7"/>
      <c r="ANE30" s="7"/>
      <c r="ANF30" s="7"/>
      <c r="ANG30" s="7"/>
      <c r="ANH30" s="7"/>
      <c r="ANI30" s="7"/>
      <c r="ANJ30" s="7"/>
      <c r="ANK30" s="7"/>
      <c r="ANL30" s="7"/>
      <c r="ANM30" s="7"/>
      <c r="ANN30" s="7"/>
      <c r="ANO30" s="7"/>
      <c r="ANP30" s="7"/>
      <c r="ANQ30" s="7"/>
      <c r="ANR30" s="7"/>
      <c r="ANS30" s="7"/>
      <c r="ANT30" s="7"/>
      <c r="ANU30" s="7"/>
      <c r="ANV30" s="7"/>
      <c r="ANW30" s="7"/>
      <c r="ANX30" s="7"/>
      <c r="ANY30" s="7"/>
      <c r="ANZ30" s="7"/>
      <c r="AOA30" s="7"/>
      <c r="AOB30" s="7"/>
      <c r="AOC30" s="7"/>
      <c r="AOD30" s="7"/>
      <c r="AOE30" s="7"/>
      <c r="AOF30" s="7"/>
      <c r="AOG30" s="7"/>
      <c r="AOH30" s="7"/>
      <c r="AOI30" s="7"/>
      <c r="AOJ30" s="7"/>
      <c r="AOK30" s="7"/>
      <c r="AOL30" s="7"/>
      <c r="AOM30" s="7"/>
      <c r="AON30" s="7"/>
      <c r="AOO30" s="7"/>
      <c r="AOP30" s="7"/>
      <c r="AOQ30" s="7"/>
      <c r="AOR30" s="7"/>
      <c r="AOS30" s="7"/>
      <c r="AOT30" s="7"/>
      <c r="AOU30" s="7"/>
      <c r="AOV30" s="7"/>
      <c r="AOW30" s="7"/>
      <c r="AOX30" s="7"/>
      <c r="AOY30" s="7"/>
      <c r="AOZ30" s="7"/>
      <c r="APA30" s="7"/>
      <c r="APB30" s="7"/>
      <c r="APC30" s="7"/>
      <c r="APD30" s="7"/>
      <c r="APE30" s="7"/>
      <c r="APF30" s="7"/>
      <c r="APG30" s="7"/>
      <c r="APH30" s="7"/>
      <c r="API30" s="7"/>
      <c r="APJ30" s="7"/>
      <c r="APK30" s="7"/>
      <c r="APL30" s="7"/>
      <c r="APM30" s="7"/>
      <c r="APN30" s="7"/>
      <c r="APO30" s="7"/>
      <c r="APP30" s="7"/>
      <c r="APQ30" s="7"/>
      <c r="APR30" s="7"/>
      <c r="APS30" s="7"/>
      <c r="APT30" s="7"/>
      <c r="APU30" s="7"/>
      <c r="APV30" s="7"/>
      <c r="APW30" s="7"/>
      <c r="APX30" s="7"/>
      <c r="APY30" s="7"/>
      <c r="APZ30" s="7"/>
      <c r="AQA30" s="7"/>
      <c r="AQB30" s="7"/>
      <c r="AQC30" s="7"/>
      <c r="AQD30" s="7"/>
      <c r="AQE30" s="7"/>
      <c r="AQF30" s="7"/>
      <c r="AQG30" s="7"/>
      <c r="AQH30" s="7"/>
      <c r="AQI30" s="7"/>
      <c r="AQJ30" s="7"/>
      <c r="AQK30" s="7"/>
      <c r="AQL30" s="7"/>
      <c r="AQM30" s="7"/>
      <c r="AQN30" s="7"/>
      <c r="AQO30" s="7"/>
      <c r="AQP30" s="7"/>
      <c r="AQQ30" s="7"/>
      <c r="AQR30" s="7"/>
      <c r="AQS30" s="7"/>
      <c r="AQT30" s="7"/>
      <c r="AQU30" s="7"/>
      <c r="AQV30" s="7"/>
      <c r="AQW30" s="7"/>
      <c r="AQX30" s="7"/>
      <c r="AQY30" s="7"/>
      <c r="AQZ30" s="7"/>
      <c r="ARA30" s="7"/>
      <c r="ARB30" s="7"/>
      <c r="ARC30" s="7"/>
      <c r="ARD30" s="7"/>
      <c r="ARE30" s="7"/>
      <c r="ARF30" s="7"/>
      <c r="ARG30" s="7"/>
      <c r="ARH30" s="7"/>
      <c r="ARI30" s="7"/>
      <c r="ARJ30" s="7"/>
      <c r="ARK30" s="7"/>
      <c r="ARL30" s="7"/>
      <c r="ARM30" s="7"/>
      <c r="ARN30" s="7"/>
      <c r="ARO30" s="7"/>
      <c r="ARP30" s="7"/>
      <c r="ARQ30" s="7"/>
      <c r="ARR30" s="7"/>
      <c r="ARS30" s="7"/>
      <c r="ART30" s="7"/>
      <c r="ARU30" s="7"/>
      <c r="ARV30" s="7"/>
      <c r="ARW30" s="7"/>
      <c r="ARX30" s="7"/>
      <c r="ARY30" s="7"/>
      <c r="ARZ30" s="7"/>
      <c r="ASA30" s="7"/>
      <c r="ASB30" s="7"/>
      <c r="ASC30" s="7"/>
      <c r="ASD30" s="7"/>
      <c r="ASE30" s="7"/>
      <c r="ASF30" s="7"/>
      <c r="ASG30" s="7"/>
      <c r="ASH30" s="7"/>
      <c r="ASI30" s="7"/>
      <c r="ASJ30" s="7"/>
      <c r="ASK30" s="7"/>
      <c r="ASL30" s="7"/>
      <c r="ASM30" s="7"/>
      <c r="ASN30" s="7"/>
      <c r="ASO30" s="7"/>
      <c r="ASP30" s="7"/>
      <c r="ASQ30" s="7"/>
      <c r="ASR30" s="7"/>
      <c r="ASS30" s="7"/>
      <c r="AST30" s="7"/>
      <c r="ASU30" s="7"/>
      <c r="ASV30" s="7"/>
      <c r="ASW30" s="7"/>
      <c r="ASX30" s="7"/>
      <c r="ASY30" s="7"/>
      <c r="ASZ30" s="7"/>
      <c r="ATA30" s="7"/>
      <c r="ATB30" s="7"/>
      <c r="ATC30" s="7"/>
      <c r="ATD30" s="7"/>
      <c r="ATE30" s="7"/>
      <c r="ATF30" s="7"/>
      <c r="ATG30" s="7"/>
      <c r="ATH30" s="7"/>
      <c r="ATI30" s="7"/>
      <c r="ATJ30" s="7"/>
      <c r="ATK30" s="7"/>
      <c r="ATL30" s="7"/>
      <c r="ATM30" s="7"/>
      <c r="ATN30" s="7"/>
      <c r="ATO30" s="7"/>
      <c r="ATP30" s="7"/>
      <c r="ATQ30" s="7"/>
      <c r="ATR30" s="7"/>
      <c r="ATS30" s="7"/>
      <c r="ATT30" s="7"/>
      <c r="ATU30" s="7"/>
      <c r="ATV30" s="7"/>
      <c r="ATW30" s="7"/>
      <c r="ATX30" s="7"/>
      <c r="ATY30" s="7"/>
      <c r="ATZ30" s="7"/>
      <c r="AUA30" s="7"/>
      <c r="AUB30" s="7"/>
      <c r="AUC30" s="7"/>
      <c r="AUD30" s="7"/>
      <c r="AUE30" s="7"/>
      <c r="AUF30" s="7"/>
      <c r="AUG30" s="7"/>
      <c r="AUH30" s="7"/>
      <c r="AUI30" s="7"/>
      <c r="AUJ30" s="7"/>
      <c r="AUK30" s="7"/>
      <c r="AUL30" s="7"/>
      <c r="AUM30" s="7"/>
      <c r="AUN30" s="7"/>
      <c r="AUO30" s="7"/>
      <c r="AUP30" s="7"/>
      <c r="AUQ30" s="7"/>
      <c r="AUR30" s="7"/>
      <c r="AUS30" s="7"/>
      <c r="AUT30" s="7"/>
      <c r="AUU30" s="7"/>
      <c r="AUV30" s="7"/>
      <c r="AUW30" s="7"/>
      <c r="AUX30" s="7"/>
      <c r="AUY30" s="7"/>
      <c r="AUZ30" s="7"/>
      <c r="AVA30" s="7"/>
      <c r="AVB30" s="7"/>
      <c r="AVC30" s="7"/>
      <c r="AVD30" s="7"/>
      <c r="AVE30" s="7"/>
      <c r="AVF30" s="7"/>
      <c r="AVG30" s="7"/>
      <c r="AVH30" s="7"/>
      <c r="AVI30" s="7"/>
      <c r="AVJ30" s="7"/>
      <c r="AVK30" s="7"/>
      <c r="AVL30" s="7"/>
      <c r="AVM30" s="7"/>
      <c r="AVN30" s="7"/>
      <c r="AVO30" s="7"/>
      <c r="AVP30" s="7"/>
      <c r="AVQ30" s="7"/>
      <c r="AVR30" s="7"/>
      <c r="AVS30" s="7"/>
      <c r="AVT30" s="7"/>
      <c r="AVU30" s="7"/>
      <c r="AVV30" s="7"/>
      <c r="AVW30" s="7"/>
      <c r="AVX30" s="7"/>
      <c r="AVY30" s="7"/>
      <c r="AVZ30" s="7"/>
      <c r="AWA30" s="7"/>
      <c r="AWB30" s="7"/>
      <c r="AWC30" s="7"/>
      <c r="AWD30" s="7"/>
      <c r="AWE30" s="7"/>
      <c r="AWF30" s="7"/>
      <c r="AWG30" s="7"/>
      <c r="AWH30" s="7"/>
      <c r="AWI30" s="7"/>
      <c r="AWJ30" s="7"/>
      <c r="AWK30" s="7"/>
      <c r="AWL30" s="7"/>
      <c r="AWM30" s="7"/>
      <c r="AWN30" s="7"/>
      <c r="AWO30" s="7"/>
      <c r="AWP30" s="7"/>
      <c r="AWQ30" s="7"/>
      <c r="AWR30" s="7"/>
      <c r="AWS30" s="7"/>
      <c r="AWT30" s="7"/>
      <c r="AWU30" s="7"/>
      <c r="AWV30" s="7"/>
      <c r="AWW30" s="7"/>
      <c r="AWX30" s="7"/>
      <c r="AWY30" s="7"/>
      <c r="AWZ30" s="7"/>
      <c r="AXA30" s="7"/>
      <c r="AXB30" s="7"/>
      <c r="AXC30" s="7"/>
      <c r="AXD30" s="7"/>
      <c r="AXE30" s="7"/>
      <c r="AXF30" s="7"/>
      <c r="AXG30" s="7"/>
      <c r="AXH30" s="7"/>
      <c r="AXI30" s="7"/>
      <c r="AXJ30" s="7"/>
      <c r="AXK30" s="7"/>
      <c r="AXL30" s="7"/>
      <c r="AXM30" s="7"/>
      <c r="AXN30" s="7"/>
      <c r="AXO30" s="7"/>
      <c r="AXP30" s="7"/>
      <c r="AXQ30" s="7"/>
      <c r="AXR30" s="7"/>
      <c r="AXS30" s="7"/>
      <c r="AXT30" s="7"/>
      <c r="AXU30" s="7"/>
      <c r="AXV30" s="7"/>
      <c r="AXW30" s="7"/>
      <c r="AXX30" s="7"/>
      <c r="AXY30" s="7"/>
      <c r="AXZ30" s="7"/>
      <c r="AYA30" s="7"/>
      <c r="AYB30" s="7"/>
      <c r="AYC30" s="7"/>
      <c r="AYD30" s="7"/>
      <c r="AYE30" s="7"/>
      <c r="AYF30" s="7"/>
      <c r="AYG30" s="7"/>
      <c r="AYH30" s="7"/>
      <c r="AYI30" s="7"/>
      <c r="AYJ30" s="7"/>
      <c r="AYK30" s="7"/>
      <c r="AYL30" s="7"/>
      <c r="AYM30" s="7"/>
      <c r="AYN30" s="7"/>
      <c r="AYO30" s="7"/>
      <c r="AYP30" s="7"/>
      <c r="AYQ30" s="7"/>
      <c r="AYR30" s="7"/>
      <c r="AYS30" s="7"/>
      <c r="AYT30" s="7"/>
      <c r="AYU30" s="7"/>
      <c r="AYV30" s="7"/>
      <c r="AYW30" s="7"/>
      <c r="AYX30" s="7"/>
      <c r="AYY30" s="7"/>
      <c r="AYZ30" s="7"/>
      <c r="AZA30" s="7"/>
      <c r="AZB30" s="7"/>
      <c r="AZC30" s="7"/>
      <c r="AZD30" s="7"/>
      <c r="AZE30" s="7"/>
      <c r="AZF30" s="7"/>
      <c r="AZG30" s="7"/>
      <c r="AZH30" s="7"/>
      <c r="AZI30" s="7"/>
      <c r="AZJ30" s="7"/>
      <c r="AZK30" s="7"/>
      <c r="AZL30" s="7"/>
      <c r="AZM30" s="7"/>
      <c r="AZN30" s="7"/>
      <c r="AZO30" s="7"/>
      <c r="AZP30" s="7"/>
      <c r="AZQ30" s="7"/>
      <c r="AZR30" s="7"/>
      <c r="AZS30" s="7"/>
      <c r="AZT30" s="7"/>
      <c r="AZU30" s="7"/>
      <c r="AZV30" s="7"/>
      <c r="AZW30" s="7"/>
      <c r="AZX30" s="7"/>
      <c r="AZY30" s="7"/>
      <c r="AZZ30" s="7"/>
      <c r="BAA30" s="7"/>
      <c r="BAB30" s="7"/>
      <c r="BAC30" s="7"/>
      <c r="BAD30" s="7"/>
      <c r="BAE30" s="7"/>
      <c r="BAF30" s="7"/>
      <c r="BAG30" s="7"/>
      <c r="BAH30" s="7"/>
      <c r="BAI30" s="7"/>
      <c r="BAJ30" s="7"/>
      <c r="BAK30" s="7"/>
      <c r="BAL30" s="7"/>
      <c r="BAM30" s="7"/>
      <c r="BAN30" s="7"/>
      <c r="BAO30" s="7"/>
      <c r="BAP30" s="7"/>
      <c r="BAQ30" s="7"/>
      <c r="BAR30" s="7"/>
      <c r="BAS30" s="7"/>
      <c r="BAT30" s="7"/>
      <c r="BAU30" s="7"/>
      <c r="BAV30" s="7"/>
      <c r="BAW30" s="7"/>
      <c r="BAX30" s="7"/>
      <c r="BAY30" s="7"/>
      <c r="BAZ30" s="7"/>
      <c r="BBA30" s="7"/>
      <c r="BBB30" s="7"/>
      <c r="BBC30" s="7"/>
      <c r="BBD30" s="7"/>
      <c r="BBE30" s="7"/>
      <c r="BBF30" s="7"/>
      <c r="BBG30" s="7"/>
      <c r="BBH30" s="7"/>
      <c r="BBI30" s="7"/>
      <c r="BBJ30" s="7"/>
      <c r="BBK30" s="7"/>
      <c r="BBL30" s="7"/>
      <c r="BBM30" s="7"/>
      <c r="BBN30" s="7"/>
      <c r="BBO30" s="7"/>
      <c r="BBP30" s="7"/>
      <c r="BBQ30" s="7"/>
      <c r="BBR30" s="7"/>
      <c r="BBS30" s="7"/>
      <c r="BBT30" s="7"/>
      <c r="BBU30" s="7"/>
      <c r="BBV30" s="7"/>
      <c r="BBW30" s="7"/>
      <c r="BBX30" s="7"/>
      <c r="BBY30" s="7"/>
      <c r="BBZ30" s="7"/>
      <c r="BCA30" s="7"/>
      <c r="BCB30" s="7"/>
      <c r="BCC30" s="7"/>
      <c r="BCD30" s="7"/>
      <c r="BCE30" s="7"/>
      <c r="BCF30" s="7"/>
      <c r="BCG30" s="7"/>
      <c r="BCH30" s="7"/>
      <c r="BCI30" s="7"/>
      <c r="BCJ30" s="7"/>
      <c r="BCK30" s="7"/>
      <c r="BCL30" s="7"/>
      <c r="BCM30" s="7"/>
      <c r="BCN30" s="7"/>
      <c r="BCO30" s="7"/>
      <c r="BCP30" s="7"/>
      <c r="BCQ30" s="7"/>
      <c r="BCR30" s="7"/>
      <c r="BCS30" s="7"/>
      <c r="BCT30" s="7"/>
      <c r="BCU30" s="7"/>
      <c r="BCV30" s="7"/>
      <c r="BCW30" s="7"/>
      <c r="BCX30" s="7"/>
      <c r="BCY30" s="7"/>
      <c r="BCZ30" s="7"/>
      <c r="BDA30" s="7"/>
      <c r="BDB30" s="7"/>
      <c r="BDC30" s="7"/>
      <c r="BDD30" s="7"/>
      <c r="BDE30" s="7"/>
      <c r="BDF30" s="7"/>
      <c r="BDG30" s="7"/>
      <c r="BDH30" s="7"/>
      <c r="BDI30" s="7"/>
      <c r="BDJ30" s="7"/>
      <c r="BDK30" s="7"/>
      <c r="BDL30" s="7"/>
      <c r="BDM30" s="7"/>
      <c r="BDN30" s="7"/>
      <c r="BDO30" s="7"/>
      <c r="BDP30" s="7"/>
      <c r="BDQ30" s="7"/>
      <c r="BDR30" s="7"/>
      <c r="BDS30" s="7"/>
      <c r="BDT30" s="7"/>
      <c r="BDU30" s="7"/>
      <c r="BDV30" s="7"/>
      <c r="BDW30" s="7"/>
      <c r="BDX30" s="7"/>
      <c r="BDY30" s="7"/>
      <c r="BDZ30" s="7"/>
      <c r="BEA30" s="7"/>
      <c r="BEB30" s="7"/>
      <c r="BEC30" s="7"/>
      <c r="BED30" s="7"/>
      <c r="BEE30" s="7"/>
      <c r="BEF30" s="7"/>
      <c r="BEG30" s="7"/>
      <c r="BEH30" s="7"/>
      <c r="BEI30" s="7"/>
      <c r="BEJ30" s="7"/>
      <c r="BEK30" s="7"/>
      <c r="BEL30" s="7"/>
      <c r="BEM30" s="7"/>
      <c r="BEN30" s="7"/>
      <c r="BEO30" s="7"/>
      <c r="BEP30" s="7"/>
      <c r="BEQ30" s="7"/>
      <c r="BER30" s="7"/>
      <c r="BES30" s="7"/>
      <c r="BET30" s="7"/>
      <c r="BEU30" s="7"/>
      <c r="BEV30" s="7"/>
      <c r="BEW30" s="7"/>
      <c r="BEX30" s="7"/>
      <c r="BEY30" s="7"/>
      <c r="BEZ30" s="7"/>
      <c r="BFA30" s="7"/>
      <c r="BFB30" s="7"/>
      <c r="BFC30" s="7"/>
      <c r="BFD30" s="7"/>
      <c r="BFE30" s="7"/>
      <c r="BFF30" s="7"/>
      <c r="BFG30" s="7"/>
      <c r="BFH30" s="7"/>
      <c r="BFI30" s="7"/>
      <c r="BFJ30" s="7"/>
      <c r="BFK30" s="7"/>
      <c r="BFL30" s="7"/>
      <c r="BFM30" s="7"/>
      <c r="BFN30" s="7"/>
      <c r="BFO30" s="7"/>
      <c r="BFP30" s="7"/>
      <c r="BFQ30" s="7"/>
      <c r="BFR30" s="7"/>
      <c r="BFS30" s="7"/>
      <c r="BFT30" s="7"/>
      <c r="BFU30" s="7"/>
      <c r="BFV30" s="7"/>
      <c r="BFW30" s="7"/>
      <c r="BFX30" s="7"/>
      <c r="BFY30" s="7"/>
      <c r="BFZ30" s="7"/>
      <c r="BGA30" s="7"/>
      <c r="BGB30" s="7"/>
      <c r="BGC30" s="7"/>
      <c r="BGD30" s="7"/>
      <c r="BGE30" s="7"/>
      <c r="BGF30" s="7"/>
      <c r="BGG30" s="7"/>
      <c r="BGH30" s="7"/>
      <c r="BGI30" s="7"/>
      <c r="BGJ30" s="7"/>
      <c r="BGK30" s="7"/>
      <c r="BGL30" s="7"/>
      <c r="BGM30" s="7"/>
      <c r="BGN30" s="7"/>
      <c r="BGO30" s="7"/>
      <c r="BGP30" s="7"/>
      <c r="BGQ30" s="7"/>
      <c r="BGR30" s="7"/>
      <c r="BGS30" s="7"/>
      <c r="BGT30" s="7"/>
      <c r="BGU30" s="7"/>
      <c r="BGV30" s="7"/>
      <c r="BGW30" s="7"/>
      <c r="BGX30" s="7"/>
      <c r="BGY30" s="7"/>
      <c r="BGZ30" s="7"/>
      <c r="BHA30" s="7"/>
      <c r="BHB30" s="7"/>
      <c r="BHC30" s="7"/>
      <c r="BHD30" s="7"/>
      <c r="BHE30" s="7"/>
      <c r="BHF30" s="7"/>
      <c r="BHG30" s="7"/>
      <c r="BHH30" s="7"/>
      <c r="BHI30" s="7"/>
      <c r="BHJ30" s="7"/>
      <c r="BHK30" s="7"/>
      <c r="BHL30" s="7"/>
      <c r="BHM30" s="7"/>
      <c r="BHN30" s="7"/>
      <c r="BHO30" s="7"/>
      <c r="BHP30" s="7"/>
      <c r="BHQ30" s="7"/>
      <c r="BHR30" s="7"/>
      <c r="BHS30" s="7"/>
      <c r="BHT30" s="7"/>
      <c r="BHU30" s="7"/>
      <c r="BHV30" s="7"/>
      <c r="BHW30" s="7"/>
      <c r="BHX30" s="7"/>
      <c r="BHY30" s="7"/>
      <c r="BHZ30" s="7"/>
      <c r="BIA30" s="7"/>
      <c r="BIB30" s="7"/>
      <c r="BIC30" s="7"/>
      <c r="BID30" s="7"/>
      <c r="BIE30" s="7"/>
      <c r="BIF30" s="7"/>
      <c r="BIG30" s="7"/>
      <c r="BIH30" s="7"/>
      <c r="BII30" s="7"/>
      <c r="BIJ30" s="7"/>
      <c r="BIK30" s="7"/>
      <c r="BIL30" s="7"/>
      <c r="BIM30" s="7"/>
      <c r="BIN30" s="7"/>
      <c r="BIO30" s="7"/>
      <c r="BIP30" s="7"/>
      <c r="BIQ30" s="7"/>
      <c r="BIR30" s="7"/>
      <c r="BIS30" s="7"/>
      <c r="BIT30" s="7"/>
      <c r="BIU30" s="7"/>
      <c r="BIV30" s="7"/>
      <c r="BIW30" s="7"/>
      <c r="BIX30" s="7"/>
      <c r="BIY30" s="7"/>
      <c r="BIZ30" s="7"/>
      <c r="BJA30" s="7"/>
      <c r="BJB30" s="7"/>
      <c r="BJC30" s="7"/>
      <c r="BJD30" s="7"/>
      <c r="BJE30" s="7"/>
      <c r="BJF30" s="7"/>
      <c r="BJG30" s="7"/>
      <c r="BJH30" s="7"/>
      <c r="BJI30" s="7"/>
      <c r="BJJ30" s="7"/>
      <c r="BJK30" s="7"/>
      <c r="BJL30" s="7"/>
      <c r="BJM30" s="7"/>
      <c r="BJN30" s="7"/>
      <c r="BJO30" s="7"/>
      <c r="BJP30" s="7"/>
      <c r="BJQ30" s="7"/>
      <c r="BJR30" s="7"/>
      <c r="BJS30" s="7"/>
      <c r="BJT30" s="7"/>
      <c r="BJU30" s="7"/>
      <c r="BJV30" s="7"/>
      <c r="BJW30" s="7"/>
      <c r="BJX30" s="7"/>
      <c r="BJY30" s="7"/>
      <c r="BJZ30" s="7"/>
      <c r="BKA30" s="7"/>
      <c r="BKB30" s="7"/>
      <c r="BKC30" s="7"/>
      <c r="BKD30" s="7"/>
      <c r="BKE30" s="7"/>
      <c r="BKF30" s="7"/>
      <c r="BKG30" s="7"/>
      <c r="BKH30" s="7"/>
      <c r="BKI30" s="7"/>
      <c r="BKJ30" s="7"/>
      <c r="BKK30" s="7"/>
      <c r="BKL30" s="7"/>
      <c r="BKM30" s="7"/>
      <c r="BKN30" s="7"/>
      <c r="BKO30" s="7"/>
      <c r="BKP30" s="7"/>
      <c r="BKQ30" s="7"/>
      <c r="BKR30" s="7"/>
      <c r="BKS30" s="7"/>
      <c r="BKT30" s="7"/>
      <c r="BKU30" s="7"/>
      <c r="BKV30" s="7"/>
      <c r="BKW30" s="7"/>
      <c r="BKX30" s="7"/>
      <c r="BKY30" s="7"/>
      <c r="BKZ30" s="7"/>
      <c r="BLA30" s="7"/>
      <c r="BLB30" s="7"/>
      <c r="BLC30" s="7"/>
      <c r="BLD30" s="7"/>
      <c r="BLE30" s="7"/>
      <c r="BLF30" s="7"/>
      <c r="BLG30" s="7"/>
      <c r="BLH30" s="7"/>
      <c r="BLI30" s="7"/>
      <c r="BLJ30" s="7"/>
      <c r="BLK30" s="7"/>
      <c r="BLL30" s="7"/>
      <c r="BLM30" s="7"/>
      <c r="BLN30" s="7"/>
      <c r="BLO30" s="7"/>
      <c r="BLP30" s="7"/>
      <c r="BLQ30" s="7"/>
      <c r="BLR30" s="7"/>
      <c r="BLS30" s="7"/>
      <c r="BLT30" s="7"/>
      <c r="BLU30" s="7"/>
      <c r="BLV30" s="7"/>
      <c r="BLW30" s="7"/>
      <c r="BLX30" s="7"/>
      <c r="BLY30" s="7"/>
      <c r="BLZ30" s="7"/>
      <c r="BMA30" s="7"/>
      <c r="BMB30" s="7"/>
      <c r="BMC30" s="7"/>
      <c r="BMD30" s="7"/>
      <c r="BME30" s="7"/>
      <c r="BMF30" s="7"/>
      <c r="BMG30" s="7"/>
      <c r="BMH30" s="7"/>
      <c r="BMI30" s="7"/>
      <c r="BMJ30" s="7"/>
      <c r="BMK30" s="7"/>
      <c r="BML30" s="7"/>
      <c r="BMM30" s="7"/>
      <c r="BMN30" s="7"/>
      <c r="BMO30" s="7"/>
      <c r="BMP30" s="7"/>
      <c r="BMQ30" s="7"/>
      <c r="BMR30" s="7"/>
      <c r="BMS30" s="7"/>
      <c r="BMT30" s="7"/>
      <c r="BMU30" s="7"/>
      <c r="BMV30" s="7"/>
      <c r="BMW30" s="7"/>
      <c r="BMX30" s="7"/>
      <c r="BMY30" s="7"/>
      <c r="BMZ30" s="7"/>
      <c r="BNA30" s="7"/>
      <c r="BNB30" s="7"/>
      <c r="BNC30" s="7"/>
      <c r="BND30" s="7"/>
      <c r="BNE30" s="7"/>
      <c r="BNF30" s="7"/>
      <c r="BNG30" s="7"/>
      <c r="BNH30" s="7"/>
      <c r="BNI30" s="7"/>
      <c r="BNJ30" s="7"/>
      <c r="BNK30" s="7"/>
      <c r="BNL30" s="7"/>
      <c r="BNM30" s="7"/>
      <c r="BNN30" s="7"/>
      <c r="BNO30" s="7"/>
      <c r="BNP30" s="7"/>
      <c r="BNQ30" s="7"/>
      <c r="BNR30" s="7"/>
      <c r="BNS30" s="7"/>
      <c r="BNT30" s="7"/>
      <c r="BNU30" s="7"/>
      <c r="BNV30" s="7"/>
      <c r="BNW30" s="7"/>
      <c r="BNX30" s="7"/>
      <c r="BNY30" s="7"/>
      <c r="BNZ30" s="7"/>
      <c r="BOA30" s="7"/>
      <c r="BOB30" s="7"/>
      <c r="BOC30" s="7"/>
      <c r="BOD30" s="7"/>
      <c r="BOE30" s="7"/>
      <c r="BOF30" s="7"/>
      <c r="BOG30" s="7"/>
      <c r="BOH30" s="7"/>
      <c r="BOI30" s="7"/>
      <c r="BOJ30" s="7"/>
      <c r="BOK30" s="7"/>
      <c r="BOL30" s="7"/>
      <c r="BOM30" s="7"/>
      <c r="BON30" s="7"/>
      <c r="BOO30" s="7"/>
      <c r="BOP30" s="7"/>
      <c r="BOQ30" s="7"/>
      <c r="BOR30" s="7"/>
      <c r="BOS30" s="7"/>
      <c r="BOT30" s="7"/>
      <c r="BOU30" s="7"/>
      <c r="BOV30" s="7"/>
      <c r="BOW30" s="7"/>
      <c r="BOX30" s="7"/>
      <c r="BOY30" s="7"/>
      <c r="BOZ30" s="7"/>
      <c r="BPA30" s="7"/>
      <c r="BPB30" s="7"/>
      <c r="BPC30" s="7"/>
      <c r="BPD30" s="7"/>
      <c r="BPE30" s="7"/>
      <c r="BPF30" s="7"/>
      <c r="BPG30" s="7"/>
      <c r="BPH30" s="7"/>
      <c r="BPI30" s="7"/>
      <c r="BPJ30" s="7"/>
      <c r="BPK30" s="7"/>
      <c r="BPL30" s="7"/>
      <c r="BPM30" s="7"/>
      <c r="BPN30" s="7"/>
      <c r="BPO30" s="7"/>
      <c r="BPP30" s="7"/>
      <c r="BPQ30" s="7"/>
      <c r="BPR30" s="7"/>
      <c r="BPS30" s="7"/>
      <c r="BPT30" s="7"/>
      <c r="BPU30" s="7"/>
      <c r="BPV30" s="7"/>
      <c r="BPW30" s="7"/>
      <c r="BPX30" s="7"/>
      <c r="BPY30" s="7"/>
      <c r="BPZ30" s="7"/>
      <c r="BQA30" s="7"/>
      <c r="BQB30" s="7"/>
      <c r="BQC30" s="7"/>
      <c r="BQD30" s="7"/>
      <c r="BQE30" s="7"/>
      <c r="BQF30" s="7"/>
      <c r="BQG30" s="7"/>
      <c r="BQH30" s="7"/>
      <c r="BQI30" s="7"/>
      <c r="BQJ30" s="7"/>
      <c r="BQK30" s="7"/>
      <c r="BQL30" s="7"/>
      <c r="BQM30" s="7"/>
      <c r="BQN30" s="7"/>
      <c r="BQO30" s="7"/>
      <c r="BQP30" s="7"/>
      <c r="BQQ30" s="7"/>
      <c r="BQR30" s="7"/>
      <c r="BQS30" s="7"/>
      <c r="BQT30" s="7"/>
      <c r="BQU30" s="7"/>
      <c r="BQV30" s="7"/>
      <c r="BQW30" s="7"/>
      <c r="BQX30" s="7"/>
      <c r="BQY30" s="7"/>
      <c r="BQZ30" s="7"/>
      <c r="BRA30" s="7"/>
      <c r="BRB30" s="7"/>
      <c r="BRC30" s="7"/>
      <c r="BRD30" s="7"/>
      <c r="BRE30" s="7"/>
      <c r="BRF30" s="7"/>
      <c r="BRG30" s="7"/>
      <c r="BRH30" s="7"/>
      <c r="BRI30" s="7"/>
      <c r="BRJ30" s="7"/>
      <c r="BRK30" s="7"/>
      <c r="BRL30" s="7"/>
      <c r="BRM30" s="7"/>
      <c r="BRN30" s="7"/>
      <c r="BRO30" s="7"/>
      <c r="BRP30" s="7"/>
      <c r="BRQ30" s="7"/>
      <c r="BRR30" s="7"/>
      <c r="BRS30" s="7"/>
      <c r="BRT30" s="7"/>
      <c r="BRU30" s="7"/>
      <c r="BRV30" s="7"/>
      <c r="BRW30" s="7"/>
      <c r="BRX30" s="7"/>
      <c r="BRY30" s="7"/>
      <c r="BRZ30" s="7"/>
      <c r="BSA30" s="7"/>
      <c r="BSB30" s="7"/>
      <c r="BSC30" s="7"/>
      <c r="BSD30" s="7"/>
      <c r="BSE30" s="7"/>
      <c r="BSF30" s="7"/>
      <c r="BSG30" s="7"/>
      <c r="BSH30" s="7"/>
      <c r="BSI30" s="7"/>
      <c r="BSJ30" s="7"/>
      <c r="BSK30" s="7"/>
      <c r="BSL30" s="7"/>
      <c r="BSM30" s="7"/>
      <c r="BSN30" s="7"/>
      <c r="BSO30" s="7"/>
      <c r="BSP30" s="7"/>
      <c r="BSQ30" s="7"/>
      <c r="BSR30" s="7"/>
      <c r="BSS30" s="7"/>
      <c r="BST30" s="7"/>
      <c r="BSU30" s="7"/>
      <c r="BSV30" s="7"/>
      <c r="BSW30" s="7"/>
      <c r="BSX30" s="7"/>
      <c r="BSY30" s="7"/>
      <c r="BSZ30" s="7"/>
      <c r="BTA30" s="7"/>
      <c r="BTB30" s="7"/>
      <c r="BTC30" s="7"/>
      <c r="BTD30" s="7"/>
      <c r="BTE30" s="7"/>
      <c r="BTF30" s="7"/>
      <c r="BTG30" s="7"/>
      <c r="BTH30" s="7"/>
      <c r="BTI30" s="7"/>
      <c r="BTJ30" s="7"/>
      <c r="BTK30" s="7"/>
      <c r="BTL30" s="7"/>
      <c r="BTM30" s="7"/>
      <c r="BTN30" s="7"/>
      <c r="BTO30" s="7"/>
      <c r="BTP30" s="7"/>
      <c r="BTQ30" s="7"/>
      <c r="BTR30" s="7"/>
      <c r="BTS30" s="7"/>
      <c r="BTT30" s="7"/>
      <c r="BTU30" s="7"/>
      <c r="BTV30" s="7"/>
      <c r="BTW30" s="7"/>
      <c r="BTX30" s="7"/>
      <c r="BTY30" s="7"/>
      <c r="BTZ30" s="7"/>
      <c r="BUA30" s="7"/>
      <c r="BUB30" s="7"/>
      <c r="BUC30" s="7"/>
      <c r="BUD30" s="7"/>
      <c r="BUE30" s="7"/>
      <c r="BUF30" s="7"/>
      <c r="BUG30" s="7"/>
      <c r="BUH30" s="7"/>
      <c r="BUI30" s="7"/>
      <c r="BUJ30" s="7"/>
      <c r="BUK30" s="7"/>
      <c r="BUL30" s="7"/>
      <c r="BUM30" s="7"/>
      <c r="BUN30" s="7"/>
      <c r="BUO30" s="7"/>
      <c r="BUP30" s="7"/>
      <c r="BUQ30" s="7"/>
      <c r="BUR30" s="7"/>
      <c r="BUS30" s="7"/>
      <c r="BUT30" s="7"/>
      <c r="BUU30" s="7"/>
      <c r="BUV30" s="7"/>
      <c r="BUW30" s="7"/>
      <c r="BUX30" s="7"/>
      <c r="BUY30" s="7"/>
      <c r="BUZ30" s="7"/>
      <c r="BVA30" s="7"/>
      <c r="BVB30" s="7"/>
      <c r="BVC30" s="7"/>
      <c r="BVD30" s="7"/>
      <c r="BVE30" s="7"/>
      <c r="BVF30" s="7"/>
      <c r="BVG30" s="7"/>
      <c r="BVH30" s="7"/>
      <c r="BVI30" s="7"/>
      <c r="BVJ30" s="7"/>
      <c r="BVK30" s="7"/>
      <c r="BVL30" s="7"/>
      <c r="BVM30" s="7"/>
      <c r="BVN30" s="7"/>
      <c r="BVO30" s="7"/>
      <c r="BVP30" s="7"/>
      <c r="BVQ30" s="7"/>
      <c r="BVR30" s="7"/>
      <c r="BVS30" s="7"/>
      <c r="BVT30" s="7"/>
      <c r="BVU30" s="7"/>
      <c r="BVV30" s="7"/>
      <c r="BVW30" s="7"/>
      <c r="BVX30" s="7"/>
      <c r="BVY30" s="7"/>
      <c r="BVZ30" s="7"/>
      <c r="BWA30" s="7"/>
      <c r="BWB30" s="7"/>
      <c r="BWC30" s="7"/>
      <c r="BWD30" s="7"/>
      <c r="BWE30" s="7"/>
      <c r="BWF30" s="7"/>
      <c r="BWG30" s="7"/>
      <c r="BWH30" s="7"/>
      <c r="BWI30" s="7"/>
      <c r="BWJ30" s="7"/>
      <c r="BWK30" s="7"/>
      <c r="BWL30" s="7"/>
      <c r="BWM30" s="7"/>
      <c r="BWN30" s="7"/>
      <c r="BWO30" s="7"/>
      <c r="BWP30" s="7"/>
      <c r="BWQ30" s="7"/>
      <c r="BWR30" s="7"/>
      <c r="BWS30" s="7"/>
      <c r="BWT30" s="7"/>
      <c r="BWU30" s="7"/>
      <c r="BWV30" s="7"/>
      <c r="BWW30" s="7"/>
      <c r="BWX30" s="7"/>
      <c r="BWY30" s="7"/>
      <c r="BWZ30" s="7"/>
      <c r="BXA30" s="7"/>
      <c r="BXB30" s="7"/>
      <c r="BXC30" s="7"/>
      <c r="BXD30" s="7"/>
      <c r="BXE30" s="7"/>
      <c r="BXF30" s="7"/>
      <c r="BXG30" s="7"/>
      <c r="BXH30" s="7"/>
      <c r="BXI30" s="7"/>
      <c r="BXJ30" s="7"/>
      <c r="BXK30" s="7"/>
      <c r="BXL30" s="7"/>
      <c r="BXM30" s="7"/>
      <c r="BXN30" s="7"/>
      <c r="BXO30" s="7"/>
      <c r="BXP30" s="7"/>
      <c r="BXQ30" s="7"/>
      <c r="BXR30" s="7"/>
      <c r="BXS30" s="7"/>
      <c r="BXT30" s="7"/>
      <c r="BXU30" s="7"/>
      <c r="BXV30" s="7"/>
      <c r="BXW30" s="7"/>
      <c r="BXX30" s="7"/>
      <c r="BXY30" s="7"/>
      <c r="BXZ30" s="7"/>
      <c r="BYA30" s="7"/>
      <c r="BYB30" s="7"/>
      <c r="BYC30" s="7"/>
      <c r="BYD30" s="7"/>
      <c r="BYE30" s="7"/>
      <c r="BYF30" s="7"/>
      <c r="BYG30" s="7"/>
      <c r="BYH30" s="7"/>
      <c r="BYI30" s="7"/>
      <c r="BYJ30" s="7"/>
      <c r="BYK30" s="7"/>
      <c r="BYL30" s="7"/>
      <c r="BYM30" s="7"/>
      <c r="BYN30" s="7"/>
      <c r="BYO30" s="7"/>
      <c r="BYP30" s="7"/>
      <c r="BYQ30" s="7"/>
      <c r="BYR30" s="7"/>
      <c r="BYS30" s="7"/>
      <c r="BYT30" s="7"/>
      <c r="BYU30" s="7"/>
      <c r="BYV30" s="7"/>
      <c r="BYW30" s="7"/>
      <c r="BYX30" s="7"/>
      <c r="BYY30" s="7"/>
      <c r="BYZ30" s="7"/>
      <c r="BZA30" s="7"/>
      <c r="BZB30" s="7"/>
      <c r="BZC30" s="7"/>
      <c r="BZD30" s="7"/>
      <c r="BZE30" s="7"/>
      <c r="BZF30" s="7"/>
      <c r="BZG30" s="7"/>
      <c r="BZH30" s="7"/>
      <c r="BZI30" s="7"/>
      <c r="BZJ30" s="7"/>
      <c r="BZK30" s="7"/>
      <c r="BZL30" s="7"/>
      <c r="BZM30" s="7"/>
      <c r="BZN30" s="7"/>
      <c r="BZO30" s="7"/>
      <c r="BZP30" s="7"/>
      <c r="BZQ30" s="7"/>
      <c r="BZR30" s="7"/>
      <c r="BZS30" s="7"/>
      <c r="BZT30" s="7"/>
      <c r="BZU30" s="7"/>
      <c r="BZV30" s="7"/>
      <c r="BZW30" s="7"/>
      <c r="BZX30" s="7"/>
      <c r="BZY30" s="7"/>
      <c r="BZZ30" s="7"/>
      <c r="CAA30" s="7"/>
      <c r="CAB30" s="7"/>
      <c r="CAC30" s="7"/>
      <c r="CAD30" s="7"/>
      <c r="CAE30" s="7"/>
      <c r="CAF30" s="7"/>
      <c r="CAG30" s="7"/>
      <c r="CAH30" s="7"/>
      <c r="CAI30" s="7"/>
      <c r="CAJ30" s="7"/>
      <c r="CAK30" s="7"/>
      <c r="CAL30" s="7"/>
      <c r="CAM30" s="7"/>
      <c r="CAN30" s="7"/>
      <c r="CAO30" s="7"/>
      <c r="CAP30" s="7"/>
      <c r="CAQ30" s="7"/>
      <c r="CAR30" s="7"/>
      <c r="CAS30" s="7"/>
      <c r="CAT30" s="7"/>
      <c r="CAU30" s="7"/>
      <c r="CAV30" s="7"/>
      <c r="CAW30" s="7"/>
      <c r="CAX30" s="7"/>
      <c r="CAY30" s="7"/>
      <c r="CAZ30" s="7"/>
      <c r="CBA30" s="7"/>
      <c r="CBB30" s="7"/>
      <c r="CBC30" s="7"/>
      <c r="CBD30" s="7"/>
      <c r="CBE30" s="7"/>
      <c r="CBF30" s="7"/>
      <c r="CBG30" s="7"/>
      <c r="CBH30" s="7"/>
      <c r="CBI30" s="7"/>
      <c r="CBJ30" s="7"/>
      <c r="CBK30" s="7"/>
      <c r="CBL30" s="7"/>
      <c r="CBM30" s="7"/>
      <c r="CBN30" s="7"/>
      <c r="CBO30" s="7"/>
      <c r="CBP30" s="7"/>
      <c r="CBQ30" s="7"/>
      <c r="CBR30" s="7"/>
      <c r="CBS30" s="7"/>
      <c r="CBT30" s="7"/>
      <c r="CBU30" s="7"/>
      <c r="CBV30" s="7"/>
      <c r="CBW30" s="7"/>
      <c r="CBX30" s="7"/>
      <c r="CBY30" s="7"/>
      <c r="CBZ30" s="7"/>
      <c r="CCA30" s="7"/>
      <c r="CCB30" s="7"/>
      <c r="CCC30" s="7"/>
      <c r="CCD30" s="7"/>
      <c r="CCE30" s="7"/>
      <c r="CCF30" s="7"/>
      <c r="CCG30" s="7"/>
      <c r="CCH30" s="7"/>
      <c r="CCI30" s="7"/>
      <c r="CCJ30" s="7"/>
      <c r="CCK30" s="7"/>
      <c r="CCL30" s="7"/>
      <c r="CCM30" s="7"/>
      <c r="CCN30" s="7"/>
      <c r="CCO30" s="7"/>
      <c r="CCP30" s="7"/>
      <c r="CCQ30" s="7"/>
      <c r="CCR30" s="7"/>
      <c r="CCS30" s="7"/>
      <c r="CCT30" s="7"/>
      <c r="CCU30" s="7"/>
      <c r="CCV30" s="7"/>
      <c r="CCW30" s="7"/>
      <c r="CCX30" s="7"/>
      <c r="CCY30" s="7"/>
      <c r="CCZ30" s="7"/>
      <c r="CDA30" s="7"/>
      <c r="CDB30" s="7"/>
      <c r="CDC30" s="7"/>
      <c r="CDD30" s="7"/>
      <c r="CDE30" s="7"/>
      <c r="CDF30" s="7"/>
      <c r="CDG30" s="7"/>
      <c r="CDH30" s="7"/>
      <c r="CDI30" s="7"/>
      <c r="CDJ30" s="7"/>
      <c r="CDK30" s="7"/>
      <c r="CDL30" s="7"/>
      <c r="CDM30" s="7"/>
      <c r="CDN30" s="7"/>
      <c r="CDO30" s="7"/>
      <c r="CDP30" s="7"/>
      <c r="CDQ30" s="7"/>
      <c r="CDR30" s="7"/>
      <c r="CDS30" s="7"/>
      <c r="CDT30" s="7"/>
      <c r="CDU30" s="7"/>
      <c r="CDV30" s="7"/>
      <c r="CDW30" s="7"/>
      <c r="CDX30" s="7"/>
      <c r="CDY30" s="7"/>
      <c r="CDZ30" s="7"/>
      <c r="CEA30" s="7"/>
      <c r="CEB30" s="7"/>
      <c r="CEC30" s="7"/>
      <c r="CED30" s="7"/>
      <c r="CEE30" s="7"/>
      <c r="CEF30" s="7"/>
      <c r="CEG30" s="7"/>
      <c r="CEH30" s="7"/>
      <c r="CEI30" s="7"/>
      <c r="CEJ30" s="7"/>
      <c r="CEK30" s="7"/>
      <c r="CEL30" s="7"/>
      <c r="CEM30" s="7"/>
      <c r="CEN30" s="7"/>
      <c r="CEO30" s="7"/>
      <c r="CEP30" s="7"/>
      <c r="CEQ30" s="7"/>
      <c r="CER30" s="7"/>
      <c r="CES30" s="7"/>
      <c r="CET30" s="7"/>
      <c r="CEU30" s="7"/>
      <c r="CEV30" s="7"/>
      <c r="CEW30" s="7"/>
      <c r="CEX30" s="7"/>
      <c r="CEY30" s="7"/>
      <c r="CEZ30" s="7"/>
      <c r="CFA30" s="7"/>
      <c r="CFB30" s="7"/>
      <c r="CFC30" s="7"/>
      <c r="CFD30" s="7"/>
      <c r="CFE30" s="7"/>
      <c r="CFF30" s="7"/>
      <c r="CFG30" s="7"/>
      <c r="CFH30" s="7"/>
      <c r="CFI30" s="7"/>
      <c r="CFJ30" s="7"/>
      <c r="CFK30" s="7"/>
      <c r="CFL30" s="7"/>
      <c r="CFM30" s="7"/>
      <c r="CFN30" s="7"/>
      <c r="CFO30" s="7"/>
      <c r="CFP30" s="7"/>
      <c r="CFQ30" s="7"/>
      <c r="CFR30" s="7"/>
      <c r="CFS30" s="7"/>
      <c r="CFT30" s="7"/>
      <c r="CFU30" s="7"/>
      <c r="CFV30" s="7"/>
      <c r="CFW30" s="7"/>
      <c r="CFX30" s="7"/>
      <c r="CFY30" s="7"/>
      <c r="CFZ30" s="7"/>
      <c r="CGA30" s="7"/>
      <c r="CGB30" s="7"/>
      <c r="CGC30" s="7"/>
      <c r="CGD30" s="7"/>
      <c r="CGE30" s="7"/>
      <c r="CGF30" s="7"/>
      <c r="CGG30" s="7"/>
      <c r="CGH30" s="7"/>
      <c r="CGI30" s="7"/>
      <c r="CGJ30" s="7"/>
      <c r="CGK30" s="7"/>
      <c r="CGL30" s="7"/>
      <c r="CGM30" s="7"/>
      <c r="CGN30" s="7"/>
      <c r="CGO30" s="7"/>
      <c r="CGP30" s="7"/>
      <c r="CGQ30" s="7"/>
      <c r="CGR30" s="7"/>
      <c r="CGS30" s="7"/>
      <c r="CGT30" s="7"/>
      <c r="CGU30" s="7"/>
      <c r="CGV30" s="7"/>
      <c r="CGW30" s="7"/>
      <c r="CGX30" s="7"/>
      <c r="CGY30" s="7"/>
      <c r="CGZ30" s="7"/>
      <c r="CHA30" s="7"/>
      <c r="CHB30" s="7"/>
      <c r="CHC30" s="7"/>
      <c r="CHD30" s="7"/>
      <c r="CHE30" s="7"/>
      <c r="CHF30" s="7"/>
      <c r="CHG30" s="7"/>
      <c r="CHH30" s="7"/>
      <c r="CHI30" s="7"/>
      <c r="CHJ30" s="7"/>
      <c r="CHK30" s="7"/>
      <c r="CHL30" s="7"/>
      <c r="CHM30" s="7"/>
      <c r="CHN30" s="7"/>
      <c r="CHO30" s="7"/>
      <c r="CHP30" s="7"/>
      <c r="CHQ30" s="7"/>
      <c r="CHR30" s="7"/>
      <c r="CHS30" s="7"/>
      <c r="CHT30" s="7"/>
      <c r="CHU30" s="7"/>
      <c r="CHV30" s="7"/>
      <c r="CHW30" s="7"/>
      <c r="CHX30" s="7"/>
      <c r="CHY30" s="7"/>
      <c r="CHZ30" s="7"/>
      <c r="CIA30" s="7"/>
      <c r="CIB30" s="7"/>
      <c r="CIC30" s="7"/>
      <c r="CID30" s="7"/>
      <c r="CIE30" s="7"/>
      <c r="CIF30" s="7"/>
      <c r="CIG30" s="7"/>
      <c r="CIH30" s="7"/>
      <c r="CII30" s="7"/>
      <c r="CIJ30" s="7"/>
      <c r="CIK30" s="7"/>
      <c r="CIL30" s="7"/>
      <c r="CIM30" s="7"/>
      <c r="CIN30" s="7"/>
      <c r="CIO30" s="7"/>
      <c r="CIP30" s="7"/>
      <c r="CIQ30" s="7"/>
      <c r="CIR30" s="7"/>
      <c r="CIS30" s="7"/>
      <c r="CIT30" s="7"/>
      <c r="CIU30" s="7"/>
      <c r="CIV30" s="7"/>
      <c r="CIW30" s="7"/>
      <c r="CIX30" s="7"/>
      <c r="CIY30" s="7"/>
      <c r="CIZ30" s="7"/>
      <c r="CJA30" s="7"/>
      <c r="CJB30" s="7"/>
      <c r="CJC30" s="7"/>
      <c r="CJD30" s="7"/>
      <c r="CJE30" s="7"/>
      <c r="CJF30" s="7"/>
      <c r="CJG30" s="7"/>
      <c r="CJH30" s="7"/>
      <c r="CJI30" s="7"/>
      <c r="CJJ30" s="7"/>
      <c r="CJK30" s="7"/>
      <c r="CJL30" s="7"/>
      <c r="CJM30" s="7"/>
      <c r="CJN30" s="7"/>
      <c r="CJO30" s="7"/>
      <c r="CJP30" s="7"/>
      <c r="CJQ30" s="7"/>
      <c r="CJR30" s="7"/>
      <c r="CJS30" s="7"/>
      <c r="CJT30" s="7"/>
      <c r="CJU30" s="7"/>
      <c r="CJV30" s="7"/>
      <c r="CJW30" s="7"/>
      <c r="CJX30" s="7"/>
      <c r="CJY30" s="7"/>
      <c r="CJZ30" s="7"/>
      <c r="CKA30" s="7"/>
      <c r="CKB30" s="7"/>
      <c r="CKC30" s="7"/>
      <c r="CKD30" s="7"/>
      <c r="CKE30" s="7"/>
      <c r="CKF30" s="7"/>
      <c r="CKG30" s="7"/>
      <c r="CKH30" s="7"/>
      <c r="CKI30" s="7"/>
      <c r="CKJ30" s="7"/>
      <c r="CKK30" s="7"/>
      <c r="CKL30" s="7"/>
      <c r="CKM30" s="7"/>
      <c r="CKN30" s="7"/>
      <c r="CKO30" s="7"/>
      <c r="CKP30" s="7"/>
      <c r="CKQ30" s="7"/>
      <c r="CKR30" s="7"/>
      <c r="CKS30" s="7"/>
      <c r="CKT30" s="7"/>
      <c r="CKU30" s="7"/>
      <c r="CKV30" s="7"/>
      <c r="CKW30" s="7"/>
      <c r="CKX30" s="7"/>
      <c r="CKY30" s="7"/>
      <c r="CKZ30" s="7"/>
      <c r="CLA30" s="7"/>
      <c r="CLB30" s="7"/>
      <c r="CLC30" s="7"/>
      <c r="CLD30" s="7"/>
      <c r="CLE30" s="7"/>
      <c r="CLF30" s="7"/>
      <c r="CLG30" s="7"/>
      <c r="CLH30" s="7"/>
      <c r="CLI30" s="7"/>
      <c r="CLJ30" s="7"/>
      <c r="CLK30" s="7"/>
      <c r="CLL30" s="7"/>
      <c r="CLM30" s="7"/>
      <c r="CLN30" s="7"/>
      <c r="CLO30" s="7"/>
      <c r="CLP30" s="7"/>
      <c r="CLQ30" s="7"/>
      <c r="CLR30" s="7"/>
      <c r="CLS30" s="7"/>
      <c r="CLT30" s="7"/>
      <c r="CLU30" s="7"/>
      <c r="CLV30" s="7"/>
      <c r="CLW30" s="7"/>
      <c r="CLX30" s="7"/>
      <c r="CLY30" s="7"/>
      <c r="CLZ30" s="7"/>
      <c r="CMA30" s="7"/>
      <c r="CMB30" s="7"/>
      <c r="CMC30" s="7"/>
      <c r="CMD30" s="7"/>
      <c r="CME30" s="7"/>
      <c r="CMF30" s="7"/>
      <c r="CMG30" s="7"/>
      <c r="CMH30" s="7"/>
      <c r="CMI30" s="7"/>
      <c r="CMJ30" s="7"/>
      <c r="CMK30" s="7"/>
      <c r="CML30" s="7"/>
      <c r="CMM30" s="7"/>
      <c r="CMN30" s="7"/>
      <c r="CMO30" s="7"/>
      <c r="CMP30" s="7"/>
      <c r="CMQ30" s="7"/>
      <c r="CMR30" s="7"/>
      <c r="CMS30" s="7"/>
      <c r="CMT30" s="7"/>
      <c r="CMU30" s="7"/>
      <c r="CMV30" s="7"/>
      <c r="CMW30" s="7"/>
      <c r="CMX30" s="7"/>
      <c r="CMY30" s="7"/>
      <c r="CMZ30" s="7"/>
      <c r="CNA30" s="7"/>
      <c r="CNB30" s="7"/>
      <c r="CNC30" s="7"/>
      <c r="CND30" s="7"/>
      <c r="CNE30" s="7"/>
      <c r="CNF30" s="7"/>
      <c r="CNG30" s="7"/>
      <c r="CNH30" s="7"/>
      <c r="CNI30" s="7"/>
      <c r="CNJ30" s="7"/>
      <c r="CNK30" s="7"/>
      <c r="CNL30" s="7"/>
      <c r="CNM30" s="7"/>
      <c r="CNN30" s="7"/>
      <c r="CNO30" s="7"/>
      <c r="CNP30" s="7"/>
      <c r="CNQ30" s="7"/>
      <c r="CNR30" s="7"/>
      <c r="CNS30" s="7"/>
      <c r="CNT30" s="7"/>
      <c r="CNU30" s="7"/>
      <c r="CNV30" s="7"/>
      <c r="CNW30" s="7"/>
      <c r="CNX30" s="7"/>
      <c r="CNY30" s="7"/>
      <c r="CNZ30" s="7"/>
      <c r="COA30" s="7"/>
      <c r="COB30" s="7"/>
      <c r="COC30" s="7"/>
      <c r="COD30" s="7"/>
      <c r="COE30" s="7"/>
      <c r="COF30" s="7"/>
      <c r="COG30" s="7"/>
      <c r="COH30" s="7"/>
      <c r="COI30" s="7"/>
      <c r="COJ30" s="7"/>
      <c r="COK30" s="7"/>
      <c r="COL30" s="7"/>
      <c r="COM30" s="7"/>
      <c r="CON30" s="7"/>
      <c r="COO30" s="7"/>
      <c r="COP30" s="7"/>
      <c r="COQ30" s="7"/>
      <c r="COR30" s="7"/>
      <c r="COS30" s="7"/>
      <c r="COT30" s="7"/>
      <c r="COU30" s="7"/>
      <c r="COV30" s="7"/>
      <c r="COW30" s="7"/>
      <c r="COX30" s="7"/>
      <c r="COY30" s="7"/>
      <c r="COZ30" s="7"/>
      <c r="CPA30" s="7"/>
      <c r="CPB30" s="7"/>
      <c r="CPC30" s="7"/>
      <c r="CPD30" s="7"/>
      <c r="CPE30" s="7"/>
      <c r="CPF30" s="7"/>
      <c r="CPG30" s="7"/>
      <c r="CPH30" s="7"/>
      <c r="CPI30" s="7"/>
      <c r="CPJ30" s="7"/>
      <c r="CPK30" s="7"/>
      <c r="CPL30" s="7"/>
      <c r="CPM30" s="7"/>
      <c r="CPN30" s="7"/>
      <c r="CPO30" s="7"/>
      <c r="CPP30" s="7"/>
      <c r="CPQ30" s="7"/>
      <c r="CPR30" s="7"/>
      <c r="CPS30" s="7"/>
      <c r="CPT30" s="7"/>
      <c r="CPU30" s="7"/>
      <c r="CPV30" s="7"/>
      <c r="CPW30" s="7"/>
      <c r="CPX30" s="7"/>
      <c r="CPY30" s="7"/>
      <c r="CPZ30" s="7"/>
      <c r="CQA30" s="7"/>
      <c r="CQB30" s="7"/>
      <c r="CQC30" s="7"/>
      <c r="CQD30" s="7"/>
      <c r="CQE30" s="7"/>
      <c r="CQF30" s="7"/>
      <c r="CQG30" s="7"/>
      <c r="CQH30" s="7"/>
      <c r="CQI30" s="7"/>
      <c r="CQJ30" s="7"/>
      <c r="CQK30" s="7"/>
      <c r="CQL30" s="7"/>
      <c r="CQM30" s="7"/>
      <c r="CQN30" s="7"/>
      <c r="CQO30" s="7"/>
      <c r="CQP30" s="7"/>
      <c r="CQQ30" s="7"/>
      <c r="CQR30" s="7"/>
      <c r="CQS30" s="7"/>
      <c r="CQT30" s="7"/>
      <c r="CQU30" s="7"/>
      <c r="CQV30" s="7"/>
      <c r="CQW30" s="7"/>
      <c r="CQX30" s="7"/>
      <c r="CQY30" s="7"/>
      <c r="CQZ30" s="7"/>
      <c r="CRA30" s="7"/>
      <c r="CRB30" s="7"/>
      <c r="CRC30" s="7"/>
      <c r="CRD30" s="7"/>
      <c r="CRE30" s="7"/>
      <c r="CRF30" s="7"/>
      <c r="CRG30" s="7"/>
      <c r="CRH30" s="7"/>
      <c r="CRI30" s="7"/>
      <c r="CRJ30" s="7"/>
      <c r="CRK30" s="7"/>
      <c r="CRL30" s="7"/>
      <c r="CRM30" s="7"/>
      <c r="CRN30" s="7"/>
      <c r="CRO30" s="7"/>
      <c r="CRP30" s="7"/>
      <c r="CRQ30" s="7"/>
      <c r="CRR30" s="7"/>
      <c r="CRS30" s="7"/>
      <c r="CRT30" s="7"/>
      <c r="CRU30" s="7"/>
      <c r="CRV30" s="7"/>
      <c r="CRW30" s="7"/>
      <c r="CRX30" s="7"/>
      <c r="CRY30" s="7"/>
      <c r="CRZ30" s="7"/>
      <c r="CSA30" s="7"/>
      <c r="CSB30" s="7"/>
      <c r="CSC30" s="7"/>
      <c r="CSD30" s="7"/>
      <c r="CSE30" s="7"/>
      <c r="CSF30" s="7"/>
      <c r="CSG30" s="7"/>
      <c r="CSH30" s="7"/>
      <c r="CSI30" s="7"/>
      <c r="CSJ30" s="7"/>
      <c r="CSK30" s="7"/>
      <c r="CSL30" s="7"/>
      <c r="CSM30" s="7"/>
      <c r="CSN30" s="7"/>
      <c r="CSO30" s="7"/>
      <c r="CSP30" s="7"/>
      <c r="CSQ30" s="7"/>
      <c r="CSR30" s="7"/>
      <c r="CSS30" s="7"/>
      <c r="CST30" s="7"/>
      <c r="CSU30" s="7"/>
      <c r="CSV30" s="7"/>
      <c r="CSW30" s="7"/>
      <c r="CSX30" s="7"/>
      <c r="CSY30" s="7"/>
      <c r="CSZ30" s="7"/>
      <c r="CTA30" s="7"/>
      <c r="CTB30" s="7"/>
      <c r="CTC30" s="7"/>
      <c r="CTD30" s="7"/>
      <c r="CTE30" s="7"/>
      <c r="CTF30" s="7"/>
      <c r="CTG30" s="7"/>
      <c r="CTH30" s="7"/>
      <c r="CTI30" s="7"/>
      <c r="CTJ30" s="7"/>
      <c r="CTK30" s="7"/>
      <c r="CTL30" s="7"/>
      <c r="CTM30" s="7"/>
      <c r="CTN30" s="7"/>
      <c r="CTO30" s="7"/>
      <c r="CTP30" s="7"/>
      <c r="CTQ30" s="7"/>
      <c r="CTR30" s="7"/>
      <c r="CTS30" s="7"/>
      <c r="CTT30" s="7"/>
      <c r="CTU30" s="7"/>
      <c r="CTV30" s="7"/>
      <c r="CTW30" s="7"/>
      <c r="CTX30" s="7"/>
      <c r="CTY30" s="7"/>
      <c r="CTZ30" s="7"/>
      <c r="CUA30" s="7"/>
      <c r="CUB30" s="7"/>
      <c r="CUC30" s="7"/>
      <c r="CUD30" s="7"/>
      <c r="CUE30" s="7"/>
      <c r="CUF30" s="7"/>
      <c r="CUG30" s="7"/>
      <c r="CUH30" s="7"/>
      <c r="CUI30" s="7"/>
      <c r="CUJ30" s="7"/>
      <c r="CUK30" s="7"/>
      <c r="CUL30" s="7"/>
      <c r="CUM30" s="7"/>
      <c r="CUN30" s="7"/>
      <c r="CUO30" s="7"/>
      <c r="CUP30" s="7"/>
      <c r="CUQ30" s="7"/>
      <c r="CUR30" s="7"/>
      <c r="CUS30" s="7"/>
      <c r="CUT30" s="7"/>
      <c r="CUU30" s="7"/>
      <c r="CUV30" s="7"/>
      <c r="CUW30" s="7"/>
      <c r="CUX30" s="7"/>
      <c r="CUY30" s="7"/>
      <c r="CUZ30" s="7"/>
      <c r="CVA30" s="7"/>
      <c r="CVB30" s="7"/>
      <c r="CVC30" s="7"/>
      <c r="CVD30" s="7"/>
      <c r="CVE30" s="7"/>
      <c r="CVF30" s="7"/>
      <c r="CVG30" s="7"/>
      <c r="CVH30" s="7"/>
      <c r="CVI30" s="7"/>
      <c r="CVJ30" s="7"/>
      <c r="CVK30" s="7"/>
      <c r="CVL30" s="7"/>
      <c r="CVM30" s="7"/>
      <c r="CVN30" s="7"/>
      <c r="CVO30" s="7"/>
      <c r="CVP30" s="7"/>
      <c r="CVQ30" s="7"/>
      <c r="CVR30" s="7"/>
      <c r="CVS30" s="7"/>
      <c r="CVT30" s="7"/>
      <c r="CVU30" s="7"/>
      <c r="CVV30" s="7"/>
      <c r="CVW30" s="7"/>
      <c r="CVX30" s="7"/>
      <c r="CVY30" s="7"/>
      <c r="CVZ30" s="7"/>
      <c r="CWA30" s="7"/>
      <c r="CWB30" s="7"/>
      <c r="CWC30" s="7"/>
      <c r="CWD30" s="7"/>
      <c r="CWE30" s="7"/>
      <c r="CWF30" s="7"/>
      <c r="CWG30" s="7"/>
      <c r="CWH30" s="7"/>
      <c r="CWI30" s="7"/>
      <c r="CWJ30" s="7"/>
      <c r="CWK30" s="7"/>
      <c r="CWL30" s="7"/>
      <c r="CWM30" s="7"/>
      <c r="CWN30" s="7"/>
      <c r="CWO30" s="7"/>
      <c r="CWP30" s="7"/>
      <c r="CWQ30" s="7"/>
      <c r="CWR30" s="7"/>
      <c r="CWS30" s="7"/>
      <c r="CWT30" s="7"/>
      <c r="CWU30" s="7"/>
      <c r="CWV30" s="7"/>
      <c r="CWW30" s="7"/>
      <c r="CWX30" s="7"/>
      <c r="CWY30" s="7"/>
      <c r="CWZ30" s="7"/>
      <c r="CXA30" s="7"/>
      <c r="CXB30" s="7"/>
      <c r="CXC30" s="7"/>
      <c r="CXD30" s="7"/>
      <c r="CXE30" s="7"/>
      <c r="CXF30" s="7"/>
      <c r="CXG30" s="7"/>
      <c r="CXH30" s="7"/>
      <c r="CXI30" s="7"/>
      <c r="CXJ30" s="7"/>
      <c r="CXK30" s="7"/>
      <c r="CXL30" s="7"/>
      <c r="CXM30" s="7"/>
      <c r="CXN30" s="7"/>
      <c r="CXO30" s="7"/>
      <c r="CXP30" s="7"/>
      <c r="CXQ30" s="7"/>
      <c r="CXR30" s="7"/>
      <c r="CXS30" s="7"/>
      <c r="CXT30" s="7"/>
      <c r="CXU30" s="7"/>
      <c r="CXV30" s="7"/>
      <c r="CXW30" s="7"/>
      <c r="CXX30" s="7"/>
      <c r="CXY30" s="7"/>
      <c r="CXZ30" s="7"/>
      <c r="CYA30" s="7"/>
      <c r="CYB30" s="7"/>
      <c r="CYC30" s="7"/>
      <c r="CYD30" s="7"/>
      <c r="CYE30" s="7"/>
      <c r="CYF30" s="7"/>
      <c r="CYG30" s="7"/>
      <c r="CYH30" s="7"/>
      <c r="CYI30" s="7"/>
      <c r="CYJ30" s="7"/>
      <c r="CYK30" s="7"/>
      <c r="CYL30" s="7"/>
      <c r="CYM30" s="7"/>
      <c r="CYN30" s="7"/>
      <c r="CYO30" s="7"/>
      <c r="CYP30" s="7"/>
      <c r="CYQ30" s="7"/>
      <c r="CYR30" s="7"/>
      <c r="CYS30" s="7"/>
      <c r="CYT30" s="7"/>
      <c r="CYU30" s="7"/>
      <c r="CYV30" s="7"/>
      <c r="CYW30" s="7"/>
      <c r="CYX30" s="7"/>
      <c r="CYY30" s="7"/>
      <c r="CYZ30" s="7"/>
      <c r="CZA30" s="7"/>
      <c r="CZB30" s="7"/>
      <c r="CZC30" s="7"/>
      <c r="CZD30" s="7"/>
      <c r="CZE30" s="7"/>
      <c r="CZF30" s="7"/>
      <c r="CZG30" s="7"/>
      <c r="CZH30" s="7"/>
      <c r="CZI30" s="7"/>
      <c r="CZJ30" s="7"/>
      <c r="CZK30" s="7"/>
      <c r="CZL30" s="7"/>
      <c r="CZM30" s="7"/>
      <c r="CZN30" s="7"/>
      <c r="CZO30" s="7"/>
      <c r="CZP30" s="7"/>
      <c r="CZQ30" s="7"/>
      <c r="CZR30" s="7"/>
      <c r="CZS30" s="7"/>
      <c r="CZT30" s="7"/>
      <c r="CZU30" s="7"/>
      <c r="CZV30" s="7"/>
      <c r="CZW30" s="7"/>
      <c r="CZX30" s="7"/>
      <c r="CZY30" s="7"/>
      <c r="CZZ30" s="7"/>
      <c r="DAA30" s="7"/>
      <c r="DAB30" s="7"/>
      <c r="DAC30" s="7"/>
      <c r="DAD30" s="7"/>
      <c r="DAE30" s="7"/>
      <c r="DAF30" s="7"/>
      <c r="DAG30" s="7"/>
      <c r="DAH30" s="7"/>
      <c r="DAI30" s="7"/>
      <c r="DAJ30" s="7"/>
      <c r="DAK30" s="7"/>
      <c r="DAL30" s="7"/>
      <c r="DAM30" s="7"/>
      <c r="DAN30" s="7"/>
      <c r="DAO30" s="7"/>
      <c r="DAP30" s="7"/>
      <c r="DAQ30" s="7"/>
      <c r="DAR30" s="7"/>
      <c r="DAS30" s="7"/>
      <c r="DAT30" s="7"/>
      <c r="DAU30" s="7"/>
      <c r="DAV30" s="7"/>
      <c r="DAW30" s="7"/>
      <c r="DAX30" s="7"/>
      <c r="DAY30" s="7"/>
      <c r="DAZ30" s="7"/>
      <c r="DBA30" s="7"/>
      <c r="DBB30" s="7"/>
      <c r="DBC30" s="7"/>
      <c r="DBD30" s="7"/>
      <c r="DBE30" s="7"/>
      <c r="DBF30" s="7"/>
      <c r="DBG30" s="7"/>
      <c r="DBH30" s="7"/>
      <c r="DBI30" s="7"/>
      <c r="DBJ30" s="7"/>
      <c r="DBK30" s="7"/>
      <c r="DBL30" s="7"/>
      <c r="DBM30" s="7"/>
      <c r="DBN30" s="7"/>
      <c r="DBO30" s="7"/>
      <c r="DBP30" s="7"/>
      <c r="DBQ30" s="7"/>
      <c r="DBR30" s="7"/>
      <c r="DBS30" s="7"/>
      <c r="DBT30" s="7"/>
      <c r="DBU30" s="7"/>
      <c r="DBV30" s="7"/>
      <c r="DBW30" s="7"/>
      <c r="DBX30" s="7"/>
      <c r="DBY30" s="7"/>
      <c r="DBZ30" s="7"/>
      <c r="DCA30" s="7"/>
      <c r="DCB30" s="7"/>
      <c r="DCC30" s="7"/>
      <c r="DCD30" s="7"/>
      <c r="DCE30" s="7"/>
      <c r="DCF30" s="7"/>
      <c r="DCG30" s="7"/>
      <c r="DCH30" s="7"/>
      <c r="DCI30" s="7"/>
      <c r="DCJ30" s="7"/>
      <c r="DCK30" s="7"/>
      <c r="DCL30" s="7"/>
      <c r="DCM30" s="7"/>
      <c r="DCN30" s="7"/>
      <c r="DCO30" s="7"/>
      <c r="DCP30" s="7"/>
      <c r="DCQ30" s="7"/>
      <c r="DCR30" s="7"/>
      <c r="DCS30" s="7"/>
      <c r="DCT30" s="7"/>
      <c r="DCU30" s="7"/>
      <c r="DCV30" s="7"/>
      <c r="DCW30" s="7"/>
      <c r="DCX30" s="7"/>
      <c r="DCY30" s="7"/>
      <c r="DCZ30" s="7"/>
      <c r="DDA30" s="7"/>
      <c r="DDB30" s="7"/>
      <c r="DDC30" s="7"/>
      <c r="DDD30" s="7"/>
      <c r="DDE30" s="7"/>
      <c r="DDF30" s="7"/>
      <c r="DDG30" s="7"/>
      <c r="DDH30" s="7"/>
      <c r="DDI30" s="7"/>
      <c r="DDJ30" s="7"/>
      <c r="DDK30" s="7"/>
      <c r="DDL30" s="7"/>
      <c r="DDM30" s="7"/>
      <c r="DDN30" s="7"/>
      <c r="DDO30" s="7"/>
      <c r="DDP30" s="7"/>
      <c r="DDQ30" s="7"/>
      <c r="DDR30" s="7"/>
      <c r="DDS30" s="7"/>
      <c r="DDT30" s="7"/>
      <c r="DDU30" s="7"/>
      <c r="DDV30" s="7"/>
      <c r="DDW30" s="7"/>
      <c r="DDX30" s="7"/>
      <c r="DDY30" s="7"/>
      <c r="DDZ30" s="7"/>
      <c r="DEA30" s="7"/>
      <c r="DEB30" s="7"/>
      <c r="DEC30" s="7"/>
      <c r="DED30" s="7"/>
      <c r="DEE30" s="7"/>
      <c r="DEF30" s="7"/>
      <c r="DEG30" s="7"/>
      <c r="DEH30" s="7"/>
      <c r="DEI30" s="7"/>
      <c r="DEJ30" s="7"/>
      <c r="DEK30" s="7"/>
      <c r="DEL30" s="7"/>
      <c r="DEM30" s="7"/>
      <c r="DEN30" s="7"/>
      <c r="DEO30" s="7"/>
      <c r="DEP30" s="7"/>
      <c r="DEQ30" s="7"/>
      <c r="DER30" s="7"/>
      <c r="DES30" s="7"/>
      <c r="DET30" s="7"/>
      <c r="DEU30" s="7"/>
      <c r="DEV30" s="7"/>
      <c r="DEW30" s="7"/>
      <c r="DEX30" s="7"/>
      <c r="DEY30" s="7"/>
      <c r="DEZ30" s="7"/>
      <c r="DFA30" s="7"/>
      <c r="DFB30" s="7"/>
      <c r="DFC30" s="7"/>
      <c r="DFD30" s="7"/>
      <c r="DFE30" s="7"/>
      <c r="DFF30" s="7"/>
      <c r="DFG30" s="7"/>
      <c r="DFH30" s="7"/>
      <c r="DFI30" s="7"/>
      <c r="DFJ30" s="7"/>
      <c r="DFK30" s="7"/>
      <c r="DFL30" s="7"/>
      <c r="DFM30" s="7"/>
      <c r="DFN30" s="7"/>
      <c r="DFO30" s="7"/>
      <c r="DFP30" s="7"/>
      <c r="DFQ30" s="7"/>
      <c r="DFR30" s="7"/>
      <c r="DFS30" s="7"/>
      <c r="DFT30" s="7"/>
      <c r="DFU30" s="7"/>
      <c r="DFV30" s="7"/>
      <c r="DFW30" s="7"/>
      <c r="DFX30" s="7"/>
      <c r="DFY30" s="7"/>
      <c r="DFZ30" s="7"/>
      <c r="DGA30" s="7"/>
      <c r="DGB30" s="7"/>
      <c r="DGC30" s="7"/>
      <c r="DGD30" s="7"/>
      <c r="DGE30" s="7"/>
      <c r="DGF30" s="7"/>
      <c r="DGG30" s="7"/>
      <c r="DGH30" s="7"/>
      <c r="DGI30" s="7"/>
      <c r="DGJ30" s="7"/>
      <c r="DGK30" s="7"/>
      <c r="DGL30" s="7"/>
      <c r="DGM30" s="7"/>
      <c r="DGN30" s="7"/>
      <c r="DGO30" s="7"/>
      <c r="DGP30" s="7"/>
      <c r="DGQ30" s="7"/>
      <c r="DGR30" s="7"/>
      <c r="DGS30" s="7"/>
      <c r="DGT30" s="7"/>
      <c r="DGU30" s="7"/>
      <c r="DGV30" s="7"/>
      <c r="DGW30" s="7"/>
      <c r="DGX30" s="7"/>
      <c r="DGY30" s="7"/>
      <c r="DGZ30" s="7"/>
      <c r="DHA30" s="7"/>
      <c r="DHB30" s="7"/>
      <c r="DHC30" s="7"/>
      <c r="DHD30" s="7"/>
      <c r="DHE30" s="7"/>
      <c r="DHF30" s="7"/>
      <c r="DHG30" s="7"/>
      <c r="DHH30" s="7"/>
      <c r="DHI30" s="7"/>
      <c r="DHJ30" s="7"/>
      <c r="DHK30" s="7"/>
      <c r="DHL30" s="7"/>
      <c r="DHM30" s="7"/>
      <c r="DHN30" s="7"/>
      <c r="DHO30" s="7"/>
      <c r="DHP30" s="7"/>
      <c r="DHQ30" s="7"/>
      <c r="DHR30" s="7"/>
      <c r="DHS30" s="7"/>
      <c r="DHT30" s="7"/>
      <c r="DHU30" s="7"/>
      <c r="DHV30" s="7"/>
      <c r="DHW30" s="7"/>
      <c r="DHX30" s="7"/>
      <c r="DHY30" s="7"/>
      <c r="DHZ30" s="7"/>
      <c r="DIA30" s="7"/>
      <c r="DIB30" s="7"/>
      <c r="DIC30" s="7"/>
      <c r="DID30" s="7"/>
      <c r="DIE30" s="7"/>
      <c r="DIF30" s="7"/>
      <c r="DIG30" s="7"/>
      <c r="DIH30" s="7"/>
      <c r="DII30" s="7"/>
      <c r="DIJ30" s="7"/>
      <c r="DIK30" s="7"/>
      <c r="DIL30" s="7"/>
      <c r="DIM30" s="7"/>
      <c r="DIN30" s="7"/>
      <c r="DIO30" s="7"/>
      <c r="DIP30" s="7"/>
      <c r="DIQ30" s="7"/>
      <c r="DIR30" s="7"/>
      <c r="DIS30" s="7"/>
      <c r="DIT30" s="7"/>
      <c r="DIU30" s="7"/>
      <c r="DIV30" s="7"/>
      <c r="DIW30" s="7"/>
      <c r="DIX30" s="7"/>
      <c r="DIY30" s="7"/>
      <c r="DIZ30" s="7"/>
      <c r="DJA30" s="7"/>
      <c r="DJB30" s="7"/>
      <c r="DJC30" s="7"/>
      <c r="DJD30" s="7"/>
      <c r="DJE30" s="7"/>
      <c r="DJF30" s="7"/>
      <c r="DJG30" s="7"/>
      <c r="DJH30" s="7"/>
      <c r="DJI30" s="7"/>
      <c r="DJJ30" s="7"/>
      <c r="DJK30" s="7"/>
      <c r="DJL30" s="7"/>
      <c r="DJM30" s="7"/>
      <c r="DJN30" s="7"/>
      <c r="DJO30" s="7"/>
      <c r="DJP30" s="7"/>
      <c r="DJQ30" s="7"/>
      <c r="DJR30" s="7"/>
      <c r="DJS30" s="7"/>
      <c r="DJT30" s="7"/>
      <c r="DJU30" s="7"/>
      <c r="DJV30" s="7"/>
      <c r="DJW30" s="7"/>
      <c r="DJX30" s="7"/>
      <c r="DJY30" s="7"/>
      <c r="DJZ30" s="7"/>
      <c r="DKA30" s="7"/>
      <c r="DKB30" s="7"/>
      <c r="DKC30" s="7"/>
      <c r="DKD30" s="7"/>
      <c r="DKE30" s="7"/>
      <c r="DKF30" s="7"/>
      <c r="DKG30" s="7"/>
      <c r="DKH30" s="7"/>
      <c r="DKI30" s="7"/>
      <c r="DKJ30" s="7"/>
      <c r="DKK30" s="7"/>
      <c r="DKL30" s="7"/>
      <c r="DKM30" s="7"/>
      <c r="DKN30" s="7"/>
      <c r="DKO30" s="7"/>
      <c r="DKP30" s="7"/>
      <c r="DKQ30" s="7"/>
      <c r="DKR30" s="7"/>
      <c r="DKS30" s="7"/>
      <c r="DKT30" s="7"/>
      <c r="DKU30" s="7"/>
      <c r="DKV30" s="7"/>
      <c r="DKW30" s="7"/>
      <c r="DKX30" s="7"/>
      <c r="DKY30" s="7"/>
      <c r="DKZ30" s="7"/>
      <c r="DLA30" s="7"/>
      <c r="DLB30" s="7"/>
      <c r="DLC30" s="7"/>
      <c r="DLD30" s="7"/>
      <c r="DLE30" s="7"/>
      <c r="DLF30" s="7"/>
      <c r="DLG30" s="7"/>
      <c r="DLH30" s="7"/>
      <c r="DLI30" s="7"/>
      <c r="DLJ30" s="7"/>
      <c r="DLK30" s="7"/>
      <c r="DLL30" s="7"/>
      <c r="DLM30" s="7"/>
      <c r="DLN30" s="7"/>
      <c r="DLO30" s="7"/>
      <c r="DLP30" s="7"/>
      <c r="DLQ30" s="7"/>
      <c r="DLR30" s="7"/>
      <c r="DLS30" s="7"/>
      <c r="DLT30" s="7"/>
      <c r="DLU30" s="7"/>
      <c r="DLV30" s="7"/>
      <c r="DLW30" s="7"/>
      <c r="DLX30" s="7"/>
      <c r="DLY30" s="7"/>
      <c r="DLZ30" s="7"/>
      <c r="DMA30" s="7"/>
      <c r="DMB30" s="7"/>
      <c r="DMC30" s="7"/>
      <c r="DMD30" s="7"/>
      <c r="DME30" s="7"/>
      <c r="DMF30" s="7"/>
      <c r="DMG30" s="7"/>
      <c r="DMH30" s="7"/>
      <c r="DMI30" s="7"/>
      <c r="DMJ30" s="7"/>
      <c r="DMK30" s="7"/>
      <c r="DML30" s="7"/>
      <c r="DMM30" s="7"/>
      <c r="DMN30" s="7"/>
      <c r="DMO30" s="7"/>
      <c r="DMP30" s="7"/>
      <c r="DMQ30" s="7"/>
      <c r="DMR30" s="7"/>
      <c r="DMS30" s="7"/>
      <c r="DMT30" s="7"/>
      <c r="DMU30" s="7"/>
      <c r="DMV30" s="7"/>
      <c r="DMW30" s="7"/>
      <c r="DMX30" s="7"/>
      <c r="DMY30" s="7"/>
      <c r="DMZ30" s="7"/>
      <c r="DNA30" s="7"/>
      <c r="DNB30" s="7"/>
      <c r="DNC30" s="7"/>
      <c r="DND30" s="7"/>
      <c r="DNE30" s="7"/>
      <c r="DNF30" s="7"/>
      <c r="DNG30" s="7"/>
      <c r="DNH30" s="7"/>
      <c r="DNI30" s="7"/>
      <c r="DNJ30" s="7"/>
      <c r="DNK30" s="7"/>
      <c r="DNL30" s="7"/>
      <c r="DNM30" s="7"/>
      <c r="DNN30" s="7"/>
      <c r="DNO30" s="7"/>
      <c r="DNP30" s="7"/>
      <c r="DNQ30" s="7"/>
      <c r="DNR30" s="7"/>
      <c r="DNS30" s="7"/>
      <c r="DNT30" s="7"/>
      <c r="DNU30" s="7"/>
      <c r="DNV30" s="7"/>
      <c r="DNW30" s="7"/>
      <c r="DNX30" s="7"/>
      <c r="DNY30" s="7"/>
      <c r="DNZ30" s="7"/>
      <c r="DOA30" s="7"/>
      <c r="DOB30" s="7"/>
      <c r="DOC30" s="7"/>
      <c r="DOD30" s="7"/>
      <c r="DOE30" s="7"/>
      <c r="DOF30" s="7"/>
      <c r="DOG30" s="7"/>
      <c r="DOH30" s="7"/>
      <c r="DOI30" s="7"/>
      <c r="DOJ30" s="7"/>
      <c r="DOK30" s="7"/>
      <c r="DOL30" s="7"/>
      <c r="DOM30" s="7"/>
      <c r="DON30" s="7"/>
      <c r="DOO30" s="7"/>
      <c r="DOP30" s="7"/>
      <c r="DOQ30" s="7"/>
      <c r="DOR30" s="7"/>
      <c r="DOS30" s="7"/>
      <c r="DOT30" s="7"/>
      <c r="DOU30" s="7"/>
      <c r="DOV30" s="7"/>
      <c r="DOW30" s="7"/>
      <c r="DOX30" s="7"/>
      <c r="DOY30" s="7"/>
      <c r="DOZ30" s="7"/>
      <c r="DPA30" s="7"/>
      <c r="DPB30" s="7"/>
      <c r="DPC30" s="7"/>
      <c r="DPD30" s="7"/>
      <c r="DPE30" s="7"/>
      <c r="DPF30" s="7"/>
      <c r="DPG30" s="7"/>
      <c r="DPH30" s="7"/>
      <c r="DPI30" s="7"/>
      <c r="DPJ30" s="7"/>
      <c r="DPK30" s="7"/>
      <c r="DPL30" s="7"/>
      <c r="DPM30" s="7"/>
      <c r="DPN30" s="7"/>
      <c r="DPO30" s="7"/>
      <c r="DPP30" s="7"/>
      <c r="DPQ30" s="7"/>
      <c r="DPR30" s="7"/>
      <c r="DPS30" s="7"/>
      <c r="DPT30" s="7"/>
      <c r="DPU30" s="7"/>
      <c r="DPV30" s="7"/>
      <c r="DPW30" s="7"/>
      <c r="DPX30" s="7"/>
      <c r="DPY30" s="7"/>
      <c r="DPZ30" s="7"/>
      <c r="DQA30" s="7"/>
      <c r="DQB30" s="7"/>
      <c r="DQC30" s="7"/>
      <c r="DQD30" s="7"/>
      <c r="DQE30" s="7"/>
      <c r="DQF30" s="7"/>
      <c r="DQG30" s="7"/>
      <c r="DQH30" s="7"/>
      <c r="DQI30" s="7"/>
      <c r="DQJ30" s="7"/>
      <c r="DQK30" s="7"/>
      <c r="DQL30" s="7"/>
      <c r="DQM30" s="7"/>
      <c r="DQN30" s="7"/>
      <c r="DQO30" s="7"/>
      <c r="DQP30" s="7"/>
      <c r="DQQ30" s="7"/>
      <c r="DQR30" s="7"/>
      <c r="DQS30" s="7"/>
      <c r="DQT30" s="7"/>
      <c r="DQU30" s="7"/>
      <c r="DQV30" s="7"/>
      <c r="DQW30" s="7"/>
      <c r="DQX30" s="7"/>
      <c r="DQY30" s="7"/>
      <c r="DQZ30" s="7"/>
      <c r="DRA30" s="7"/>
      <c r="DRB30" s="7"/>
      <c r="DRC30" s="7"/>
      <c r="DRD30" s="7"/>
      <c r="DRE30" s="7"/>
      <c r="DRF30" s="7"/>
      <c r="DRG30" s="7"/>
      <c r="DRH30" s="7"/>
      <c r="DRI30" s="7"/>
      <c r="DRJ30" s="7"/>
      <c r="DRK30" s="7"/>
      <c r="DRL30" s="7"/>
      <c r="DRM30" s="7"/>
      <c r="DRN30" s="7"/>
      <c r="DRO30" s="7"/>
      <c r="DRP30" s="7"/>
      <c r="DRQ30" s="7"/>
      <c r="DRR30" s="7"/>
      <c r="DRS30" s="7"/>
      <c r="DRT30" s="7"/>
      <c r="DRU30" s="7"/>
      <c r="DRV30" s="7"/>
      <c r="DRW30" s="7"/>
      <c r="DRX30" s="7"/>
      <c r="DRY30" s="7"/>
      <c r="DRZ30" s="7"/>
      <c r="DSA30" s="7"/>
      <c r="DSB30" s="7"/>
      <c r="DSC30" s="7"/>
      <c r="DSD30" s="7"/>
      <c r="DSE30" s="7"/>
      <c r="DSF30" s="7"/>
      <c r="DSG30" s="7"/>
      <c r="DSH30" s="7"/>
      <c r="DSI30" s="7"/>
      <c r="DSJ30" s="7"/>
      <c r="DSK30" s="7"/>
      <c r="DSL30" s="7"/>
      <c r="DSM30" s="7"/>
      <c r="DSN30" s="7"/>
      <c r="DSO30" s="7"/>
      <c r="DSP30" s="7"/>
      <c r="DSQ30" s="7"/>
      <c r="DSR30" s="7"/>
      <c r="DSS30" s="7"/>
      <c r="DST30" s="7"/>
      <c r="DSU30" s="7"/>
      <c r="DSV30" s="7"/>
      <c r="DSW30" s="7"/>
      <c r="DSX30" s="7"/>
      <c r="DSY30" s="7"/>
      <c r="DSZ30" s="7"/>
      <c r="DTA30" s="7"/>
      <c r="DTB30" s="7"/>
      <c r="DTC30" s="7"/>
      <c r="DTD30" s="7"/>
      <c r="DTE30" s="7"/>
      <c r="DTF30" s="7"/>
      <c r="DTG30" s="7"/>
      <c r="DTH30" s="7"/>
      <c r="DTI30" s="7"/>
      <c r="DTJ30" s="7"/>
      <c r="DTK30" s="7"/>
      <c r="DTL30" s="7"/>
      <c r="DTM30" s="7"/>
      <c r="DTN30" s="7"/>
      <c r="DTO30" s="7"/>
      <c r="DTP30" s="7"/>
      <c r="DTQ30" s="7"/>
      <c r="DTR30" s="7"/>
      <c r="DTS30" s="7"/>
      <c r="DTT30" s="7"/>
      <c r="DTU30" s="7"/>
      <c r="DTV30" s="7"/>
      <c r="DTW30" s="7"/>
      <c r="DTX30" s="7"/>
      <c r="DTY30" s="7"/>
      <c r="DTZ30" s="7"/>
      <c r="DUA30" s="7"/>
      <c r="DUB30" s="7"/>
      <c r="DUC30" s="7"/>
      <c r="DUD30" s="7"/>
      <c r="DUE30" s="7"/>
      <c r="DUF30" s="7"/>
      <c r="DUG30" s="7"/>
      <c r="DUH30" s="7"/>
      <c r="DUI30" s="7"/>
      <c r="DUJ30" s="7"/>
      <c r="DUK30" s="7"/>
      <c r="DUL30" s="7"/>
      <c r="DUM30" s="7"/>
      <c r="DUN30" s="7"/>
      <c r="DUO30" s="7"/>
      <c r="DUP30" s="7"/>
      <c r="DUQ30" s="7"/>
      <c r="DUR30" s="7"/>
      <c r="DUS30" s="7"/>
      <c r="DUT30" s="7"/>
      <c r="DUU30" s="7"/>
      <c r="DUV30" s="7"/>
      <c r="DUW30" s="7"/>
      <c r="DUX30" s="7"/>
      <c r="DUY30" s="7"/>
      <c r="DUZ30" s="7"/>
      <c r="DVA30" s="7"/>
      <c r="DVB30" s="7"/>
      <c r="DVC30" s="7"/>
      <c r="DVD30" s="7"/>
      <c r="DVE30" s="7"/>
      <c r="DVF30" s="7"/>
      <c r="DVG30" s="7"/>
      <c r="DVH30" s="7"/>
      <c r="DVI30" s="7"/>
      <c r="DVJ30" s="7"/>
      <c r="DVK30" s="7"/>
      <c r="DVL30" s="7"/>
      <c r="DVM30" s="7"/>
      <c r="DVN30" s="7"/>
      <c r="DVO30" s="7"/>
      <c r="DVP30" s="7"/>
      <c r="DVQ30" s="7"/>
      <c r="DVR30" s="7"/>
      <c r="DVS30" s="7"/>
      <c r="DVT30" s="7"/>
      <c r="DVU30" s="7"/>
      <c r="DVV30" s="7"/>
      <c r="DVW30" s="7"/>
      <c r="DVX30" s="7"/>
      <c r="DVY30" s="7"/>
      <c r="DVZ30" s="7"/>
      <c r="DWA30" s="7"/>
      <c r="DWB30" s="7"/>
      <c r="DWC30" s="7"/>
      <c r="DWD30" s="7"/>
      <c r="DWE30" s="7"/>
      <c r="DWF30" s="7"/>
      <c r="DWG30" s="7"/>
      <c r="DWH30" s="7"/>
      <c r="DWI30" s="7"/>
      <c r="DWJ30" s="7"/>
      <c r="DWK30" s="7"/>
      <c r="DWL30" s="7"/>
      <c r="DWM30" s="7"/>
      <c r="DWN30" s="7"/>
      <c r="DWO30" s="7"/>
      <c r="DWP30" s="7"/>
      <c r="DWQ30" s="7"/>
      <c r="DWR30" s="7"/>
      <c r="DWS30" s="7"/>
      <c r="DWT30" s="7"/>
      <c r="DWU30" s="7"/>
      <c r="DWV30" s="7"/>
      <c r="DWW30" s="7"/>
      <c r="DWX30" s="7"/>
      <c r="DWY30" s="7"/>
      <c r="DWZ30" s="7"/>
      <c r="DXA30" s="7"/>
      <c r="DXB30" s="7"/>
      <c r="DXC30" s="7"/>
      <c r="DXD30" s="7"/>
      <c r="DXE30" s="7"/>
      <c r="DXF30" s="7"/>
      <c r="DXG30" s="7"/>
      <c r="DXH30" s="7"/>
      <c r="DXI30" s="7"/>
      <c r="DXJ30" s="7"/>
      <c r="DXK30" s="7"/>
      <c r="DXL30" s="7"/>
      <c r="DXM30" s="7"/>
      <c r="DXN30" s="7"/>
      <c r="DXO30" s="7"/>
      <c r="DXP30" s="7"/>
      <c r="DXQ30" s="7"/>
      <c r="DXR30" s="7"/>
      <c r="DXS30" s="7"/>
      <c r="DXT30" s="7"/>
      <c r="DXU30" s="7"/>
      <c r="DXV30" s="7"/>
      <c r="DXW30" s="7"/>
      <c r="DXX30" s="7"/>
      <c r="DXY30" s="7"/>
      <c r="DXZ30" s="7"/>
      <c r="DYA30" s="7"/>
      <c r="DYB30" s="7"/>
      <c r="DYC30" s="7"/>
      <c r="DYD30" s="7"/>
      <c r="DYE30" s="7"/>
      <c r="DYF30" s="7"/>
      <c r="DYG30" s="7"/>
      <c r="DYH30" s="7"/>
      <c r="DYI30" s="7"/>
      <c r="DYJ30" s="7"/>
      <c r="DYK30" s="7"/>
      <c r="DYL30" s="7"/>
      <c r="DYM30" s="7"/>
      <c r="DYN30" s="7"/>
      <c r="DYO30" s="7"/>
      <c r="DYP30" s="7"/>
      <c r="DYQ30" s="7"/>
      <c r="DYR30" s="7"/>
      <c r="DYS30" s="7"/>
      <c r="DYT30" s="7"/>
      <c r="DYU30" s="7"/>
      <c r="DYV30" s="7"/>
      <c r="DYW30" s="7"/>
      <c r="DYX30" s="7"/>
      <c r="DYY30" s="7"/>
      <c r="DYZ30" s="7"/>
      <c r="DZA30" s="7"/>
      <c r="DZB30" s="7"/>
      <c r="DZC30" s="7"/>
      <c r="DZD30" s="7"/>
      <c r="DZE30" s="7"/>
      <c r="DZF30" s="7"/>
      <c r="DZG30" s="7"/>
      <c r="DZH30" s="7"/>
      <c r="DZI30" s="7"/>
      <c r="DZJ30" s="7"/>
      <c r="DZK30" s="7"/>
      <c r="DZL30" s="7"/>
      <c r="DZM30" s="7"/>
      <c r="DZN30" s="7"/>
      <c r="DZO30" s="7"/>
      <c r="DZP30" s="7"/>
      <c r="DZQ30" s="7"/>
      <c r="DZR30" s="7"/>
      <c r="DZS30" s="7"/>
      <c r="DZT30" s="7"/>
      <c r="DZU30" s="7"/>
      <c r="DZV30" s="7"/>
      <c r="DZW30" s="7"/>
      <c r="DZX30" s="7"/>
      <c r="DZY30" s="7"/>
      <c r="DZZ30" s="7"/>
      <c r="EAA30" s="7"/>
      <c r="EAB30" s="7"/>
      <c r="EAC30" s="7"/>
      <c r="EAD30" s="7"/>
      <c r="EAE30" s="7"/>
      <c r="EAF30" s="7"/>
      <c r="EAG30" s="7"/>
      <c r="EAH30" s="7"/>
      <c r="EAI30" s="7"/>
      <c r="EAJ30" s="7"/>
      <c r="EAK30" s="7"/>
      <c r="EAL30" s="7"/>
      <c r="EAM30" s="7"/>
      <c r="EAN30" s="7"/>
      <c r="EAO30" s="7"/>
      <c r="EAP30" s="7"/>
      <c r="EAQ30" s="7"/>
      <c r="EAR30" s="7"/>
      <c r="EAS30" s="7"/>
      <c r="EAT30" s="7"/>
      <c r="EAU30" s="7"/>
      <c r="EAV30" s="7"/>
      <c r="EAW30" s="7"/>
      <c r="EAX30" s="7"/>
      <c r="EAY30" s="7"/>
      <c r="EAZ30" s="7"/>
      <c r="EBA30" s="7"/>
      <c r="EBB30" s="7"/>
      <c r="EBC30" s="7"/>
      <c r="EBD30" s="7"/>
      <c r="EBE30" s="7"/>
      <c r="EBF30" s="7"/>
      <c r="EBG30" s="7"/>
      <c r="EBH30" s="7"/>
      <c r="EBI30" s="7"/>
      <c r="EBJ30" s="7"/>
      <c r="EBK30" s="7"/>
      <c r="EBL30" s="7"/>
      <c r="EBM30" s="7"/>
      <c r="EBN30" s="7"/>
      <c r="EBO30" s="7"/>
      <c r="EBP30" s="7"/>
      <c r="EBQ30" s="7"/>
      <c r="EBR30" s="7"/>
      <c r="EBS30" s="7"/>
      <c r="EBT30" s="7"/>
      <c r="EBU30" s="7"/>
      <c r="EBV30" s="7"/>
      <c r="EBW30" s="7"/>
      <c r="EBX30" s="7"/>
      <c r="EBY30" s="7"/>
      <c r="EBZ30" s="7"/>
      <c r="ECA30" s="7"/>
      <c r="ECB30" s="7"/>
      <c r="ECC30" s="7"/>
      <c r="ECD30" s="7"/>
      <c r="ECE30" s="7"/>
      <c r="ECF30" s="7"/>
      <c r="ECG30" s="7"/>
      <c r="ECH30" s="7"/>
      <c r="ECI30" s="7"/>
      <c r="ECJ30" s="7"/>
      <c r="ECK30" s="7"/>
      <c r="ECL30" s="7"/>
      <c r="ECM30" s="7"/>
      <c r="ECN30" s="7"/>
      <c r="ECO30" s="7"/>
      <c r="ECP30" s="7"/>
      <c r="ECQ30" s="7"/>
      <c r="ECR30" s="7"/>
      <c r="ECS30" s="7"/>
      <c r="ECT30" s="7"/>
      <c r="ECU30" s="7"/>
      <c r="ECV30" s="7"/>
      <c r="ECW30" s="7"/>
      <c r="ECX30" s="7"/>
      <c r="ECY30" s="7"/>
      <c r="ECZ30" s="7"/>
      <c r="EDA30" s="7"/>
      <c r="EDB30" s="7"/>
      <c r="EDC30" s="7"/>
      <c r="EDD30" s="7"/>
      <c r="EDE30" s="7"/>
      <c r="EDF30" s="7"/>
      <c r="EDG30" s="7"/>
      <c r="EDH30" s="7"/>
      <c r="EDI30" s="7"/>
      <c r="EDJ30" s="7"/>
      <c r="EDK30" s="7"/>
      <c r="EDL30" s="7"/>
      <c r="EDM30" s="7"/>
      <c r="EDN30" s="7"/>
      <c r="EDO30" s="7"/>
      <c r="EDP30" s="7"/>
      <c r="EDQ30" s="7"/>
      <c r="EDR30" s="7"/>
      <c r="EDS30" s="7"/>
      <c r="EDT30" s="7"/>
      <c r="EDU30" s="7"/>
      <c r="EDV30" s="7"/>
      <c r="EDW30" s="7"/>
      <c r="EDX30" s="7"/>
      <c r="EDY30" s="7"/>
      <c r="EDZ30" s="7"/>
      <c r="EEA30" s="7"/>
      <c r="EEB30" s="7"/>
      <c r="EEC30" s="7"/>
      <c r="EED30" s="7"/>
      <c r="EEE30" s="7"/>
      <c r="EEF30" s="7"/>
      <c r="EEG30" s="7"/>
      <c r="EEH30" s="7"/>
      <c r="EEI30" s="7"/>
      <c r="EEJ30" s="7"/>
      <c r="EEK30" s="7"/>
      <c r="EEL30" s="7"/>
      <c r="EEM30" s="7"/>
      <c r="EEN30" s="7"/>
      <c r="EEO30" s="7"/>
      <c r="EEP30" s="7"/>
      <c r="EEQ30" s="7"/>
      <c r="EER30" s="7"/>
      <c r="EES30" s="7"/>
      <c r="EET30" s="7"/>
      <c r="EEU30" s="7"/>
      <c r="EEV30" s="7"/>
      <c r="EEW30" s="7"/>
      <c r="EEX30" s="7"/>
      <c r="EEY30" s="7"/>
      <c r="EEZ30" s="7"/>
      <c r="EFA30" s="7"/>
      <c r="EFB30" s="7"/>
      <c r="EFC30" s="7"/>
      <c r="EFD30" s="7"/>
      <c r="EFE30" s="7"/>
      <c r="EFF30" s="7"/>
      <c r="EFG30" s="7"/>
      <c r="EFH30" s="7"/>
      <c r="EFI30" s="7"/>
      <c r="EFJ30" s="7"/>
      <c r="EFK30" s="7"/>
      <c r="EFL30" s="7"/>
      <c r="EFM30" s="7"/>
      <c r="EFN30" s="7"/>
      <c r="EFO30" s="7"/>
      <c r="EFP30" s="7"/>
      <c r="EFQ30" s="7"/>
      <c r="EFR30" s="7"/>
      <c r="EFS30" s="7"/>
      <c r="EFT30" s="7"/>
      <c r="EFU30" s="7"/>
      <c r="EFV30" s="7"/>
      <c r="EFW30" s="7"/>
      <c r="EFX30" s="7"/>
      <c r="EFY30" s="7"/>
      <c r="EFZ30" s="7"/>
      <c r="EGA30" s="7"/>
      <c r="EGB30" s="7"/>
      <c r="EGC30" s="7"/>
      <c r="EGD30" s="7"/>
      <c r="EGE30" s="7"/>
      <c r="EGF30" s="7"/>
      <c r="EGG30" s="7"/>
      <c r="EGH30" s="7"/>
      <c r="EGI30" s="7"/>
      <c r="EGJ30" s="7"/>
      <c r="EGK30" s="7"/>
      <c r="EGL30" s="7"/>
      <c r="EGM30" s="7"/>
      <c r="EGN30" s="7"/>
      <c r="EGO30" s="7"/>
      <c r="EGP30" s="7"/>
      <c r="EGQ30" s="7"/>
      <c r="EGR30" s="7"/>
      <c r="EGS30" s="7"/>
      <c r="EGT30" s="7"/>
      <c r="EGU30" s="7"/>
      <c r="EGV30" s="7"/>
      <c r="EGW30" s="7"/>
      <c r="EGX30" s="7"/>
      <c r="EGY30" s="7"/>
      <c r="EGZ30" s="7"/>
      <c r="EHA30" s="7"/>
      <c r="EHB30" s="7"/>
      <c r="EHC30" s="7"/>
      <c r="EHD30" s="7"/>
      <c r="EHE30" s="7"/>
      <c r="EHF30" s="7"/>
      <c r="EHG30" s="7"/>
      <c r="EHH30" s="7"/>
      <c r="EHI30" s="7"/>
      <c r="EHJ30" s="7"/>
      <c r="EHK30" s="7"/>
      <c r="EHL30" s="7"/>
      <c r="EHM30" s="7"/>
      <c r="EHN30" s="7"/>
      <c r="EHO30" s="7"/>
      <c r="EHP30" s="7"/>
      <c r="EHQ30" s="7"/>
      <c r="EHR30" s="7"/>
      <c r="EHS30" s="7"/>
      <c r="EHT30" s="7"/>
      <c r="EHU30" s="7"/>
      <c r="EHV30" s="7"/>
      <c r="EHW30" s="7"/>
      <c r="EHX30" s="7"/>
      <c r="EHY30" s="7"/>
      <c r="EHZ30" s="7"/>
      <c r="EIA30" s="7"/>
      <c r="EIB30" s="7"/>
      <c r="EIC30" s="7"/>
      <c r="EID30" s="7"/>
      <c r="EIE30" s="7"/>
      <c r="EIF30" s="7"/>
      <c r="EIG30" s="7"/>
      <c r="EIH30" s="7"/>
      <c r="EII30" s="7"/>
      <c r="EIJ30" s="7"/>
      <c r="EIK30" s="7"/>
      <c r="EIL30" s="7"/>
      <c r="EIM30" s="7"/>
      <c r="EIN30" s="7"/>
      <c r="EIO30" s="7"/>
      <c r="EIP30" s="7"/>
      <c r="EIQ30" s="7"/>
      <c r="EIR30" s="7"/>
      <c r="EIS30" s="7"/>
      <c r="EIT30" s="7"/>
      <c r="EIU30" s="7"/>
      <c r="EIV30" s="7"/>
      <c r="EIW30" s="7"/>
      <c r="EIX30" s="7"/>
      <c r="EIY30" s="7"/>
      <c r="EIZ30" s="7"/>
      <c r="EJA30" s="7"/>
      <c r="EJB30" s="7"/>
      <c r="EJC30" s="7"/>
      <c r="EJD30" s="7"/>
      <c r="EJE30" s="7"/>
      <c r="EJF30" s="7"/>
      <c r="EJG30" s="7"/>
      <c r="EJH30" s="7"/>
      <c r="EJI30" s="7"/>
      <c r="EJJ30" s="7"/>
      <c r="EJK30" s="7"/>
      <c r="EJL30" s="7"/>
      <c r="EJM30" s="7"/>
      <c r="EJN30" s="7"/>
      <c r="EJO30" s="7"/>
      <c r="EJP30" s="7"/>
      <c r="EJQ30" s="7"/>
      <c r="EJR30" s="7"/>
      <c r="EJS30" s="7"/>
      <c r="EJT30" s="7"/>
      <c r="EJU30" s="7"/>
      <c r="EJV30" s="7"/>
      <c r="EJW30" s="7"/>
      <c r="EJX30" s="7"/>
      <c r="EJY30" s="7"/>
      <c r="EJZ30" s="7"/>
      <c r="EKA30" s="7"/>
      <c r="EKB30" s="7"/>
      <c r="EKC30" s="7"/>
      <c r="EKD30" s="7"/>
      <c r="EKE30" s="7"/>
      <c r="EKF30" s="7"/>
      <c r="EKG30" s="7"/>
      <c r="EKH30" s="7"/>
      <c r="EKI30" s="7"/>
      <c r="EKJ30" s="7"/>
      <c r="EKK30" s="7"/>
      <c r="EKL30" s="7"/>
      <c r="EKM30" s="7"/>
      <c r="EKN30" s="7"/>
      <c r="EKO30" s="7"/>
      <c r="EKP30" s="7"/>
      <c r="EKQ30" s="7"/>
      <c r="EKR30" s="7"/>
      <c r="EKS30" s="7"/>
      <c r="EKT30" s="7"/>
      <c r="EKU30" s="7"/>
      <c r="EKV30" s="7"/>
      <c r="EKW30" s="7"/>
      <c r="EKX30" s="7"/>
      <c r="EKY30" s="7"/>
      <c r="EKZ30" s="7"/>
      <c r="ELA30" s="7"/>
      <c r="ELB30" s="7"/>
      <c r="ELC30" s="7"/>
      <c r="ELD30" s="7"/>
      <c r="ELE30" s="7"/>
      <c r="ELF30" s="7"/>
      <c r="ELG30" s="7"/>
      <c r="ELH30" s="7"/>
      <c r="ELI30" s="7"/>
      <c r="ELJ30" s="7"/>
      <c r="ELK30" s="7"/>
      <c r="ELL30" s="7"/>
      <c r="ELM30" s="7"/>
      <c r="ELN30" s="7"/>
      <c r="ELO30" s="7"/>
      <c r="ELP30" s="7"/>
      <c r="ELQ30" s="7"/>
      <c r="ELR30" s="7"/>
      <c r="ELS30" s="7"/>
      <c r="ELT30" s="7"/>
      <c r="ELU30" s="7"/>
      <c r="ELV30" s="7"/>
      <c r="ELW30" s="7"/>
      <c r="ELX30" s="7"/>
      <c r="ELY30" s="7"/>
      <c r="ELZ30" s="7"/>
      <c r="EMA30" s="7"/>
      <c r="EMB30" s="7"/>
      <c r="EMC30" s="7"/>
      <c r="EMD30" s="7"/>
      <c r="EME30" s="7"/>
      <c r="EMF30" s="7"/>
      <c r="EMG30" s="7"/>
      <c r="EMH30" s="7"/>
      <c r="EMI30" s="7"/>
      <c r="EMJ30" s="7"/>
      <c r="EMK30" s="7"/>
      <c r="EML30" s="7"/>
      <c r="EMM30" s="7"/>
      <c r="EMN30" s="7"/>
      <c r="EMO30" s="7"/>
      <c r="EMP30" s="7"/>
      <c r="EMQ30" s="7"/>
      <c r="EMR30" s="7"/>
      <c r="EMS30" s="7"/>
      <c r="EMT30" s="7"/>
      <c r="EMU30" s="7"/>
      <c r="EMV30" s="7"/>
      <c r="EMW30" s="7"/>
      <c r="EMX30" s="7"/>
      <c r="EMY30" s="7"/>
      <c r="EMZ30" s="7"/>
      <c r="ENA30" s="7"/>
      <c r="ENB30" s="7"/>
      <c r="ENC30" s="7"/>
      <c r="END30" s="7"/>
      <c r="ENE30" s="7"/>
      <c r="ENF30" s="7"/>
      <c r="ENG30" s="7"/>
      <c r="ENH30" s="7"/>
      <c r="ENI30" s="7"/>
      <c r="ENJ30" s="7"/>
      <c r="ENK30" s="7"/>
      <c r="ENL30" s="7"/>
      <c r="ENM30" s="7"/>
      <c r="ENN30" s="7"/>
      <c r="ENO30" s="7"/>
      <c r="ENP30" s="7"/>
      <c r="ENQ30" s="7"/>
      <c r="ENR30" s="7"/>
      <c r="ENS30" s="7"/>
      <c r="ENT30" s="7"/>
      <c r="ENU30" s="7"/>
      <c r="ENV30" s="7"/>
      <c r="ENW30" s="7"/>
      <c r="ENX30" s="7"/>
      <c r="ENY30" s="7"/>
      <c r="ENZ30" s="7"/>
      <c r="EOA30" s="7"/>
      <c r="EOB30" s="7"/>
      <c r="EOC30" s="7"/>
      <c r="EOD30" s="7"/>
      <c r="EOE30" s="7"/>
      <c r="EOF30" s="7"/>
      <c r="EOG30" s="7"/>
      <c r="EOH30" s="7"/>
      <c r="EOI30" s="7"/>
      <c r="EOJ30" s="7"/>
      <c r="EOK30" s="7"/>
      <c r="EOL30" s="7"/>
      <c r="EOM30" s="7"/>
      <c r="EON30" s="7"/>
      <c r="EOO30" s="7"/>
      <c r="EOP30" s="7"/>
      <c r="EOQ30" s="7"/>
      <c r="EOR30" s="7"/>
      <c r="EOS30" s="7"/>
      <c r="EOT30" s="7"/>
      <c r="EOU30" s="7"/>
      <c r="EOV30" s="7"/>
      <c r="EOW30" s="7"/>
      <c r="EOX30" s="7"/>
      <c r="EOY30" s="7"/>
      <c r="EOZ30" s="7"/>
      <c r="EPA30" s="7"/>
      <c r="EPB30" s="7"/>
      <c r="EPC30" s="7"/>
      <c r="EPD30" s="7"/>
      <c r="EPE30" s="7"/>
      <c r="EPF30" s="7"/>
      <c r="EPG30" s="7"/>
      <c r="EPH30" s="7"/>
      <c r="EPI30" s="7"/>
      <c r="EPJ30" s="7"/>
      <c r="EPK30" s="7"/>
      <c r="EPL30" s="7"/>
      <c r="EPM30" s="7"/>
      <c r="EPN30" s="7"/>
      <c r="EPO30" s="7"/>
      <c r="EPP30" s="7"/>
      <c r="EPQ30" s="7"/>
      <c r="EPR30" s="7"/>
      <c r="EPS30" s="7"/>
      <c r="EPT30" s="7"/>
      <c r="EPU30" s="7"/>
      <c r="EPV30" s="7"/>
      <c r="EPW30" s="7"/>
      <c r="EPX30" s="7"/>
      <c r="EPY30" s="7"/>
      <c r="EPZ30" s="7"/>
      <c r="EQA30" s="7"/>
      <c r="EQB30" s="7"/>
      <c r="EQC30" s="7"/>
      <c r="EQD30" s="7"/>
      <c r="EQE30" s="7"/>
      <c r="EQF30" s="7"/>
      <c r="EQG30" s="7"/>
      <c r="EQH30" s="7"/>
      <c r="EQI30" s="7"/>
      <c r="EQJ30" s="7"/>
      <c r="EQK30" s="7"/>
      <c r="EQL30" s="7"/>
      <c r="EQM30" s="7"/>
      <c r="EQN30" s="7"/>
      <c r="EQO30" s="7"/>
      <c r="EQP30" s="7"/>
      <c r="EQQ30" s="7"/>
      <c r="EQR30" s="7"/>
      <c r="EQS30" s="7"/>
      <c r="EQT30" s="7"/>
      <c r="EQU30" s="7"/>
      <c r="EQV30" s="7"/>
      <c r="EQW30" s="7"/>
      <c r="EQX30" s="7"/>
      <c r="EQY30" s="7"/>
      <c r="EQZ30" s="7"/>
      <c r="ERA30" s="7"/>
      <c r="ERB30" s="7"/>
      <c r="ERC30" s="7"/>
      <c r="ERD30" s="7"/>
      <c r="ERE30" s="7"/>
      <c r="ERF30" s="7"/>
      <c r="ERG30" s="7"/>
      <c r="ERH30" s="7"/>
      <c r="ERI30" s="7"/>
      <c r="ERJ30" s="7"/>
      <c r="ERK30" s="7"/>
      <c r="ERL30" s="7"/>
      <c r="ERM30" s="7"/>
      <c r="ERN30" s="7"/>
      <c r="ERO30" s="7"/>
      <c r="ERP30" s="7"/>
      <c r="ERQ30" s="7"/>
      <c r="ERR30" s="7"/>
      <c r="ERS30" s="7"/>
      <c r="ERT30" s="7"/>
      <c r="ERU30" s="7"/>
      <c r="ERV30" s="7"/>
      <c r="ERW30" s="7"/>
      <c r="ERX30" s="7"/>
      <c r="ERY30" s="7"/>
      <c r="ERZ30" s="7"/>
      <c r="ESA30" s="7"/>
      <c r="ESB30" s="7"/>
      <c r="ESC30" s="7"/>
      <c r="ESD30" s="7"/>
      <c r="ESE30" s="7"/>
      <c r="ESF30" s="7"/>
      <c r="ESG30" s="7"/>
      <c r="ESH30" s="7"/>
      <c r="ESI30" s="7"/>
      <c r="ESJ30" s="7"/>
      <c r="ESK30" s="7"/>
      <c r="ESL30" s="7"/>
      <c r="ESM30" s="7"/>
      <c r="ESN30" s="7"/>
      <c r="ESO30" s="7"/>
      <c r="ESP30" s="7"/>
      <c r="ESQ30" s="7"/>
      <c r="ESR30" s="7"/>
      <c r="ESS30" s="7"/>
      <c r="EST30" s="7"/>
      <c r="ESU30" s="7"/>
      <c r="ESV30" s="7"/>
      <c r="ESW30" s="7"/>
      <c r="ESX30" s="7"/>
      <c r="ESY30" s="7"/>
      <c r="ESZ30" s="7"/>
      <c r="ETA30" s="7"/>
      <c r="ETB30" s="7"/>
      <c r="ETC30" s="7"/>
      <c r="ETD30" s="7"/>
      <c r="ETE30" s="7"/>
      <c r="ETF30" s="7"/>
      <c r="ETG30" s="7"/>
      <c r="ETH30" s="7"/>
      <c r="ETI30" s="7"/>
      <c r="ETJ30" s="7"/>
      <c r="ETK30" s="7"/>
      <c r="ETL30" s="7"/>
      <c r="ETM30" s="7"/>
      <c r="ETN30" s="7"/>
      <c r="ETO30" s="7"/>
      <c r="ETP30" s="7"/>
      <c r="ETQ30" s="7"/>
      <c r="ETR30" s="7"/>
      <c r="ETS30" s="7"/>
      <c r="ETT30" s="7"/>
      <c r="ETU30" s="7"/>
      <c r="ETV30" s="7"/>
      <c r="ETW30" s="7"/>
      <c r="ETX30" s="7"/>
      <c r="ETY30" s="7"/>
      <c r="ETZ30" s="7"/>
      <c r="EUA30" s="7"/>
      <c r="EUB30" s="7"/>
      <c r="EUC30" s="7"/>
      <c r="EUD30" s="7"/>
      <c r="EUE30" s="7"/>
      <c r="EUF30" s="7"/>
      <c r="EUG30" s="7"/>
      <c r="EUH30" s="7"/>
      <c r="EUI30" s="7"/>
      <c r="EUJ30" s="7"/>
      <c r="EUK30" s="7"/>
      <c r="EUL30" s="7"/>
      <c r="EUM30" s="7"/>
      <c r="EUN30" s="7"/>
      <c r="EUO30" s="7"/>
      <c r="EUP30" s="7"/>
      <c r="EUQ30" s="7"/>
      <c r="EUR30" s="7"/>
      <c r="EUS30" s="7"/>
      <c r="EUT30" s="7"/>
      <c r="EUU30" s="7"/>
      <c r="EUV30" s="7"/>
      <c r="EUW30" s="7"/>
      <c r="EUX30" s="7"/>
      <c r="EUY30" s="7"/>
      <c r="EUZ30" s="7"/>
      <c r="EVA30" s="7"/>
      <c r="EVB30" s="7"/>
      <c r="EVC30" s="7"/>
      <c r="EVD30" s="7"/>
      <c r="EVE30" s="7"/>
      <c r="EVF30" s="7"/>
      <c r="EVG30" s="7"/>
      <c r="EVH30" s="7"/>
      <c r="EVI30" s="7"/>
      <c r="EVJ30" s="7"/>
      <c r="EVK30" s="7"/>
      <c r="EVL30" s="7"/>
      <c r="EVM30" s="7"/>
      <c r="EVN30" s="7"/>
      <c r="EVO30" s="7"/>
      <c r="EVP30" s="7"/>
      <c r="EVQ30" s="7"/>
      <c r="EVR30" s="7"/>
      <c r="EVS30" s="7"/>
      <c r="EVT30" s="7"/>
      <c r="EVU30" s="7"/>
      <c r="EVV30" s="7"/>
      <c r="EVW30" s="7"/>
      <c r="EVX30" s="7"/>
      <c r="EVY30" s="7"/>
      <c r="EVZ30" s="7"/>
      <c r="EWA30" s="7"/>
      <c r="EWB30" s="7"/>
      <c r="EWC30" s="7"/>
      <c r="EWD30" s="7"/>
      <c r="EWE30" s="7"/>
      <c r="EWF30" s="7"/>
      <c r="EWG30" s="7"/>
      <c r="EWH30" s="7"/>
      <c r="EWI30" s="7"/>
      <c r="EWJ30" s="7"/>
      <c r="EWK30" s="7"/>
      <c r="EWL30" s="7"/>
      <c r="EWM30" s="7"/>
      <c r="EWN30" s="7"/>
      <c r="EWO30" s="7"/>
      <c r="EWP30" s="7"/>
      <c r="EWQ30" s="7"/>
      <c r="EWR30" s="7"/>
      <c r="EWS30" s="7"/>
      <c r="EWT30" s="7"/>
      <c r="EWU30" s="7"/>
      <c r="EWV30" s="7"/>
      <c r="EWW30" s="7"/>
      <c r="EWX30" s="7"/>
      <c r="EWY30" s="7"/>
      <c r="EWZ30" s="7"/>
      <c r="EXA30" s="7"/>
      <c r="EXB30" s="7"/>
      <c r="EXC30" s="7"/>
      <c r="EXD30" s="7"/>
      <c r="EXE30" s="7"/>
      <c r="EXF30" s="7"/>
      <c r="EXG30" s="7"/>
      <c r="EXH30" s="7"/>
      <c r="EXI30" s="7"/>
      <c r="EXJ30" s="7"/>
      <c r="EXK30" s="7"/>
      <c r="EXL30" s="7"/>
      <c r="EXM30" s="7"/>
      <c r="EXN30" s="7"/>
      <c r="EXO30" s="7"/>
      <c r="EXP30" s="7"/>
      <c r="EXQ30" s="7"/>
      <c r="EXR30" s="7"/>
      <c r="EXS30" s="7"/>
      <c r="EXT30" s="7"/>
      <c r="EXU30" s="7"/>
      <c r="EXV30" s="7"/>
      <c r="EXW30" s="7"/>
      <c r="EXX30" s="7"/>
      <c r="EXY30" s="7"/>
      <c r="EXZ30" s="7"/>
      <c r="EYA30" s="7"/>
      <c r="EYB30" s="7"/>
      <c r="EYC30" s="7"/>
      <c r="EYD30" s="7"/>
      <c r="EYE30" s="7"/>
      <c r="EYF30" s="7"/>
      <c r="EYG30" s="7"/>
      <c r="EYH30" s="7"/>
      <c r="EYI30" s="7"/>
      <c r="EYJ30" s="7"/>
      <c r="EYK30" s="7"/>
      <c r="EYL30" s="7"/>
      <c r="EYM30" s="7"/>
      <c r="EYN30" s="7"/>
      <c r="EYO30" s="7"/>
      <c r="EYP30" s="7"/>
      <c r="EYQ30" s="7"/>
      <c r="EYR30" s="7"/>
      <c r="EYS30" s="7"/>
      <c r="EYT30" s="7"/>
      <c r="EYU30" s="7"/>
      <c r="EYV30" s="7"/>
      <c r="EYW30" s="7"/>
      <c r="EYX30" s="7"/>
      <c r="EYY30" s="7"/>
      <c r="EYZ30" s="7"/>
      <c r="EZA30" s="7"/>
      <c r="EZB30" s="7"/>
      <c r="EZC30" s="7"/>
      <c r="EZD30" s="7"/>
      <c r="EZE30" s="7"/>
      <c r="EZF30" s="7"/>
      <c r="EZG30" s="7"/>
      <c r="EZH30" s="7"/>
      <c r="EZI30" s="7"/>
      <c r="EZJ30" s="7"/>
      <c r="EZK30" s="7"/>
      <c r="EZL30" s="7"/>
      <c r="EZM30" s="7"/>
      <c r="EZN30" s="7"/>
      <c r="EZO30" s="7"/>
      <c r="EZP30" s="7"/>
      <c r="EZQ30" s="7"/>
      <c r="EZR30" s="7"/>
      <c r="EZS30" s="7"/>
      <c r="EZT30" s="7"/>
      <c r="EZU30" s="7"/>
      <c r="EZV30" s="7"/>
      <c r="EZW30" s="7"/>
      <c r="EZX30" s="7"/>
      <c r="EZY30" s="7"/>
      <c r="EZZ30" s="7"/>
      <c r="FAA30" s="7"/>
      <c r="FAB30" s="7"/>
      <c r="FAC30" s="7"/>
      <c r="FAD30" s="7"/>
      <c r="FAE30" s="7"/>
      <c r="FAF30" s="7"/>
      <c r="FAG30" s="7"/>
      <c r="FAH30" s="7"/>
      <c r="FAI30" s="7"/>
      <c r="FAJ30" s="7"/>
      <c r="FAK30" s="7"/>
      <c r="FAL30" s="7"/>
      <c r="FAM30" s="7"/>
      <c r="FAN30" s="7"/>
      <c r="FAO30" s="7"/>
      <c r="FAP30" s="7"/>
      <c r="FAQ30" s="7"/>
      <c r="FAR30" s="7"/>
      <c r="FAS30" s="7"/>
      <c r="FAT30" s="7"/>
      <c r="FAU30" s="7"/>
      <c r="FAV30" s="7"/>
      <c r="FAW30" s="7"/>
      <c r="FAX30" s="7"/>
      <c r="FAY30" s="7"/>
      <c r="FAZ30" s="7"/>
      <c r="FBA30" s="7"/>
      <c r="FBB30" s="7"/>
      <c r="FBC30" s="7"/>
      <c r="FBD30" s="7"/>
      <c r="FBE30" s="7"/>
      <c r="FBF30" s="7"/>
      <c r="FBG30" s="7"/>
      <c r="FBH30" s="7"/>
      <c r="FBI30" s="7"/>
      <c r="FBJ30" s="7"/>
      <c r="FBK30" s="7"/>
      <c r="FBL30" s="7"/>
      <c r="FBM30" s="7"/>
      <c r="FBN30" s="7"/>
      <c r="FBO30" s="7"/>
      <c r="FBP30" s="7"/>
      <c r="FBQ30" s="7"/>
      <c r="FBR30" s="7"/>
      <c r="FBS30" s="7"/>
      <c r="FBT30" s="7"/>
      <c r="FBU30" s="7"/>
      <c r="FBV30" s="7"/>
      <c r="FBW30" s="7"/>
      <c r="FBX30" s="7"/>
      <c r="FBY30" s="7"/>
      <c r="FBZ30" s="7"/>
      <c r="FCA30" s="7"/>
      <c r="FCB30" s="7"/>
      <c r="FCC30" s="7"/>
      <c r="FCD30" s="7"/>
      <c r="FCE30" s="7"/>
      <c r="FCF30" s="7"/>
      <c r="FCG30" s="7"/>
      <c r="FCH30" s="7"/>
      <c r="FCI30" s="7"/>
      <c r="FCJ30" s="7"/>
      <c r="FCK30" s="7"/>
      <c r="FCL30" s="7"/>
      <c r="FCM30" s="7"/>
      <c r="FCN30" s="7"/>
      <c r="FCO30" s="7"/>
      <c r="FCP30" s="7"/>
      <c r="FCQ30" s="7"/>
      <c r="FCR30" s="7"/>
      <c r="FCS30" s="7"/>
      <c r="FCT30" s="7"/>
      <c r="FCU30" s="7"/>
      <c r="FCV30" s="7"/>
      <c r="FCW30" s="7"/>
      <c r="FCX30" s="7"/>
      <c r="FCY30" s="7"/>
      <c r="FCZ30" s="7"/>
      <c r="FDA30" s="7"/>
      <c r="FDB30" s="7"/>
      <c r="FDC30" s="7"/>
      <c r="FDD30" s="7"/>
      <c r="FDE30" s="7"/>
      <c r="FDF30" s="7"/>
      <c r="FDG30" s="7"/>
      <c r="FDH30" s="7"/>
      <c r="FDI30" s="7"/>
      <c r="FDJ30" s="7"/>
      <c r="FDK30" s="7"/>
      <c r="FDL30" s="7"/>
      <c r="FDM30" s="7"/>
      <c r="FDN30" s="7"/>
      <c r="FDO30" s="7"/>
      <c r="FDP30" s="7"/>
      <c r="FDQ30" s="7"/>
      <c r="FDR30" s="7"/>
      <c r="FDS30" s="7"/>
      <c r="FDT30" s="7"/>
      <c r="FDU30" s="7"/>
      <c r="FDV30" s="7"/>
      <c r="FDW30" s="7"/>
      <c r="FDX30" s="7"/>
      <c r="FDY30" s="7"/>
      <c r="FDZ30" s="7"/>
      <c r="FEA30" s="7"/>
      <c r="FEB30" s="7"/>
      <c r="FEC30" s="7"/>
      <c r="FED30" s="7"/>
      <c r="FEE30" s="7"/>
      <c r="FEF30" s="7"/>
      <c r="FEG30" s="7"/>
      <c r="FEH30" s="7"/>
      <c r="FEI30" s="7"/>
      <c r="FEJ30" s="7"/>
      <c r="FEK30" s="7"/>
      <c r="FEL30" s="7"/>
      <c r="FEM30" s="7"/>
      <c r="FEN30" s="7"/>
      <c r="FEO30" s="7"/>
      <c r="FEP30" s="7"/>
      <c r="FEQ30" s="7"/>
      <c r="FER30" s="7"/>
      <c r="FES30" s="7"/>
      <c r="FET30" s="7"/>
      <c r="FEU30" s="7"/>
      <c r="FEV30" s="7"/>
      <c r="FEW30" s="7"/>
      <c r="FEX30" s="7"/>
      <c r="FEY30" s="7"/>
      <c r="FEZ30" s="7"/>
      <c r="FFA30" s="7"/>
      <c r="FFB30" s="7"/>
      <c r="FFC30" s="7"/>
      <c r="FFD30" s="7"/>
      <c r="FFE30" s="7"/>
      <c r="FFF30" s="7"/>
      <c r="FFG30" s="7"/>
      <c r="FFH30" s="7"/>
      <c r="FFI30" s="7"/>
      <c r="FFJ30" s="7"/>
      <c r="FFK30" s="7"/>
      <c r="FFL30" s="7"/>
      <c r="FFM30" s="7"/>
      <c r="FFN30" s="7"/>
      <c r="FFO30" s="7"/>
      <c r="FFP30" s="7"/>
      <c r="FFQ30" s="7"/>
      <c r="FFR30" s="7"/>
      <c r="FFS30" s="7"/>
      <c r="FFT30" s="7"/>
      <c r="FFU30" s="7"/>
      <c r="FFV30" s="7"/>
      <c r="FFW30" s="7"/>
      <c r="FFX30" s="7"/>
      <c r="FFY30" s="7"/>
      <c r="FFZ30" s="7"/>
      <c r="FGA30" s="7"/>
      <c r="FGB30" s="7"/>
      <c r="FGC30" s="7"/>
      <c r="FGD30" s="7"/>
      <c r="FGE30" s="7"/>
      <c r="FGF30" s="7"/>
      <c r="FGG30" s="7"/>
      <c r="FGH30" s="7"/>
      <c r="FGI30" s="7"/>
      <c r="FGJ30" s="7"/>
      <c r="FGK30" s="7"/>
      <c r="FGL30" s="7"/>
      <c r="FGM30" s="7"/>
      <c r="FGN30" s="7"/>
      <c r="FGO30" s="7"/>
      <c r="FGP30" s="7"/>
      <c r="FGQ30" s="7"/>
      <c r="FGR30" s="7"/>
      <c r="FGS30" s="7"/>
      <c r="FGT30" s="7"/>
      <c r="FGU30" s="7"/>
      <c r="FGV30" s="7"/>
      <c r="FGW30" s="7"/>
      <c r="FGX30" s="7"/>
      <c r="FGY30" s="7"/>
      <c r="FGZ30" s="7"/>
      <c r="FHA30" s="7"/>
      <c r="FHB30" s="7"/>
      <c r="FHC30" s="7"/>
      <c r="FHD30" s="7"/>
      <c r="FHE30" s="7"/>
      <c r="FHF30" s="7"/>
      <c r="FHG30" s="7"/>
      <c r="FHH30" s="7"/>
      <c r="FHI30" s="7"/>
      <c r="FHJ30" s="7"/>
      <c r="FHK30" s="7"/>
      <c r="FHL30" s="7"/>
      <c r="FHM30" s="7"/>
      <c r="FHN30" s="7"/>
      <c r="FHO30" s="7"/>
      <c r="FHP30" s="7"/>
      <c r="FHQ30" s="7"/>
      <c r="FHR30" s="7"/>
      <c r="FHS30" s="7"/>
      <c r="FHT30" s="7"/>
      <c r="FHU30" s="7"/>
      <c r="FHV30" s="7"/>
      <c r="FHW30" s="7"/>
      <c r="FHX30" s="7"/>
      <c r="FHY30" s="7"/>
      <c r="FHZ30" s="7"/>
      <c r="FIA30" s="7"/>
      <c r="FIB30" s="7"/>
      <c r="FIC30" s="7"/>
      <c r="FID30" s="7"/>
      <c r="FIE30" s="7"/>
      <c r="FIF30" s="7"/>
      <c r="FIG30" s="7"/>
      <c r="FIH30" s="7"/>
      <c r="FII30" s="7"/>
      <c r="FIJ30" s="7"/>
      <c r="FIK30" s="7"/>
      <c r="FIL30" s="7"/>
      <c r="FIM30" s="7"/>
      <c r="FIN30" s="7"/>
      <c r="FIO30" s="7"/>
      <c r="FIP30" s="7"/>
      <c r="FIQ30" s="7"/>
      <c r="FIR30" s="7"/>
      <c r="FIS30" s="7"/>
      <c r="FIT30" s="7"/>
      <c r="FIU30" s="7"/>
      <c r="FIV30" s="7"/>
      <c r="FIW30" s="7"/>
      <c r="FIX30" s="7"/>
      <c r="FIY30" s="7"/>
      <c r="FIZ30" s="7"/>
      <c r="FJA30" s="7"/>
      <c r="FJB30" s="7"/>
      <c r="FJC30" s="7"/>
      <c r="FJD30" s="7"/>
      <c r="FJE30" s="7"/>
      <c r="FJF30" s="7"/>
      <c r="FJG30" s="7"/>
      <c r="FJH30" s="7"/>
      <c r="FJI30" s="7"/>
      <c r="FJJ30" s="7"/>
      <c r="FJK30" s="7"/>
      <c r="FJL30" s="7"/>
      <c r="FJM30" s="7"/>
      <c r="FJN30" s="7"/>
      <c r="FJO30" s="7"/>
      <c r="FJP30" s="7"/>
      <c r="FJQ30" s="7"/>
      <c r="FJR30" s="7"/>
      <c r="FJS30" s="7"/>
      <c r="FJT30" s="7"/>
      <c r="FJU30" s="7"/>
      <c r="FJV30" s="7"/>
      <c r="FJW30" s="7"/>
      <c r="FJX30" s="7"/>
      <c r="FJY30" s="7"/>
      <c r="FJZ30" s="7"/>
      <c r="FKA30" s="7"/>
      <c r="FKB30" s="7"/>
      <c r="FKC30" s="7"/>
      <c r="FKD30" s="7"/>
      <c r="FKE30" s="7"/>
      <c r="FKF30" s="7"/>
      <c r="FKG30" s="7"/>
      <c r="FKH30" s="7"/>
      <c r="FKI30" s="7"/>
      <c r="FKJ30" s="7"/>
      <c r="FKK30" s="7"/>
      <c r="FKL30" s="7"/>
      <c r="FKM30" s="7"/>
      <c r="FKN30" s="7"/>
      <c r="FKO30" s="7"/>
      <c r="FKP30" s="7"/>
      <c r="FKQ30" s="7"/>
      <c r="FKR30" s="7"/>
      <c r="FKS30" s="7"/>
      <c r="FKT30" s="7"/>
      <c r="FKU30" s="7"/>
      <c r="FKV30" s="7"/>
      <c r="FKW30" s="7"/>
      <c r="FKX30" s="7"/>
      <c r="FKY30" s="7"/>
      <c r="FKZ30" s="7"/>
      <c r="FLA30" s="7"/>
      <c r="FLB30" s="7"/>
      <c r="FLC30" s="7"/>
      <c r="FLD30" s="7"/>
      <c r="FLE30" s="7"/>
      <c r="FLF30" s="7"/>
      <c r="FLG30" s="7"/>
      <c r="FLH30" s="7"/>
      <c r="FLI30" s="7"/>
      <c r="FLJ30" s="7"/>
      <c r="FLK30" s="7"/>
      <c r="FLL30" s="7"/>
      <c r="FLM30" s="7"/>
      <c r="FLN30" s="7"/>
      <c r="FLO30" s="7"/>
      <c r="FLP30" s="7"/>
      <c r="FLQ30" s="7"/>
      <c r="FLR30" s="7"/>
      <c r="FLS30" s="7"/>
      <c r="FLT30" s="7"/>
      <c r="FLU30" s="7"/>
      <c r="FLV30" s="7"/>
      <c r="FLW30" s="7"/>
      <c r="FLX30" s="7"/>
      <c r="FLY30" s="7"/>
      <c r="FLZ30" s="7"/>
      <c r="FMA30" s="7"/>
      <c r="FMB30" s="7"/>
      <c r="FMC30" s="7"/>
      <c r="FMD30" s="7"/>
      <c r="FME30" s="7"/>
      <c r="FMF30" s="7"/>
      <c r="FMG30" s="7"/>
      <c r="FMH30" s="7"/>
      <c r="FMI30" s="7"/>
      <c r="FMJ30" s="7"/>
      <c r="FMK30" s="7"/>
      <c r="FML30" s="7"/>
      <c r="FMM30" s="7"/>
      <c r="FMN30" s="7"/>
      <c r="FMO30" s="7"/>
      <c r="FMP30" s="7"/>
      <c r="FMQ30" s="7"/>
      <c r="FMR30" s="7"/>
      <c r="FMS30" s="7"/>
      <c r="FMT30" s="7"/>
      <c r="FMU30" s="7"/>
      <c r="FMV30" s="7"/>
      <c r="FMW30" s="7"/>
      <c r="FMX30" s="7"/>
      <c r="FMY30" s="7"/>
      <c r="FMZ30" s="7"/>
      <c r="FNA30" s="7"/>
      <c r="FNB30" s="7"/>
      <c r="FNC30" s="7"/>
      <c r="FND30" s="7"/>
      <c r="FNE30" s="7"/>
      <c r="FNF30" s="7"/>
      <c r="FNG30" s="7"/>
      <c r="FNH30" s="7"/>
      <c r="FNI30" s="7"/>
      <c r="FNJ30" s="7"/>
      <c r="FNK30" s="7"/>
      <c r="FNL30" s="7"/>
      <c r="FNM30" s="7"/>
      <c r="FNN30" s="7"/>
      <c r="FNO30" s="7"/>
      <c r="FNP30" s="7"/>
      <c r="FNQ30" s="7"/>
      <c r="FNR30" s="7"/>
      <c r="FNS30" s="7"/>
      <c r="FNT30" s="7"/>
      <c r="FNU30" s="7"/>
      <c r="FNV30" s="7"/>
      <c r="FNW30" s="7"/>
      <c r="FNX30" s="7"/>
      <c r="FNY30" s="7"/>
      <c r="FNZ30" s="7"/>
      <c r="FOA30" s="7"/>
      <c r="FOB30" s="7"/>
      <c r="FOC30" s="7"/>
      <c r="FOD30" s="7"/>
      <c r="FOE30" s="7"/>
      <c r="FOF30" s="7"/>
      <c r="FOG30" s="7"/>
      <c r="FOH30" s="7"/>
      <c r="FOI30" s="7"/>
      <c r="FOJ30" s="7"/>
      <c r="FOK30" s="7"/>
      <c r="FOL30" s="7"/>
      <c r="FOM30" s="7"/>
      <c r="FON30" s="7"/>
      <c r="FOO30" s="7"/>
      <c r="FOP30" s="7"/>
      <c r="FOQ30" s="7"/>
      <c r="FOR30" s="7"/>
      <c r="FOS30" s="7"/>
      <c r="FOT30" s="7"/>
      <c r="FOU30" s="7"/>
      <c r="FOV30" s="7"/>
      <c r="FOW30" s="7"/>
      <c r="FOX30" s="7"/>
      <c r="FOY30" s="7"/>
      <c r="FOZ30" s="7"/>
      <c r="FPA30" s="7"/>
      <c r="FPB30" s="7"/>
      <c r="FPC30" s="7"/>
      <c r="FPD30" s="7"/>
      <c r="FPE30" s="7"/>
      <c r="FPF30" s="7"/>
      <c r="FPG30" s="7"/>
      <c r="FPH30" s="7"/>
      <c r="FPI30" s="7"/>
      <c r="FPJ30" s="7"/>
      <c r="FPK30" s="7"/>
      <c r="FPL30" s="7"/>
      <c r="FPM30" s="7"/>
      <c r="FPN30" s="7"/>
      <c r="FPO30" s="7"/>
      <c r="FPP30" s="7"/>
      <c r="FPQ30" s="7"/>
      <c r="FPR30" s="7"/>
      <c r="FPS30" s="7"/>
      <c r="FPT30" s="7"/>
      <c r="FPU30" s="7"/>
      <c r="FPV30" s="7"/>
      <c r="FPW30" s="7"/>
      <c r="FPX30" s="7"/>
      <c r="FPY30" s="7"/>
      <c r="FPZ30" s="7"/>
      <c r="FQA30" s="7"/>
      <c r="FQB30" s="7"/>
      <c r="FQC30" s="7"/>
      <c r="FQD30" s="7"/>
      <c r="FQE30" s="7"/>
      <c r="FQF30" s="7"/>
      <c r="FQG30" s="7"/>
      <c r="FQH30" s="7"/>
      <c r="FQI30" s="7"/>
      <c r="FQJ30" s="7"/>
      <c r="FQK30" s="7"/>
      <c r="FQL30" s="7"/>
      <c r="FQM30" s="7"/>
      <c r="FQN30" s="7"/>
      <c r="FQO30" s="7"/>
      <c r="FQP30" s="7"/>
      <c r="FQQ30" s="7"/>
      <c r="FQR30" s="7"/>
      <c r="FQS30" s="7"/>
      <c r="FQT30" s="7"/>
      <c r="FQU30" s="7"/>
      <c r="FQV30" s="7"/>
      <c r="FQW30" s="7"/>
      <c r="FQX30" s="7"/>
      <c r="FQY30" s="7"/>
      <c r="FQZ30" s="7"/>
      <c r="FRA30" s="7"/>
      <c r="FRB30" s="7"/>
      <c r="FRC30" s="7"/>
      <c r="FRD30" s="7"/>
      <c r="FRE30" s="7"/>
      <c r="FRF30" s="7"/>
      <c r="FRG30" s="7"/>
      <c r="FRH30" s="7"/>
      <c r="FRI30" s="7"/>
      <c r="FRJ30" s="7"/>
      <c r="FRK30" s="7"/>
      <c r="FRL30" s="7"/>
      <c r="FRM30" s="7"/>
      <c r="FRN30" s="7"/>
      <c r="FRO30" s="7"/>
      <c r="FRP30" s="7"/>
      <c r="FRQ30" s="7"/>
      <c r="FRR30" s="7"/>
      <c r="FRS30" s="7"/>
      <c r="FRT30" s="7"/>
      <c r="FRU30" s="7"/>
      <c r="FRV30" s="7"/>
      <c r="FRW30" s="7"/>
      <c r="FRX30" s="7"/>
      <c r="FRY30" s="7"/>
      <c r="FRZ30" s="7"/>
      <c r="FSA30" s="7"/>
      <c r="FSB30" s="7"/>
      <c r="FSC30" s="7"/>
      <c r="FSD30" s="7"/>
      <c r="FSE30" s="7"/>
      <c r="FSF30" s="7"/>
      <c r="FSG30" s="7"/>
      <c r="FSH30" s="7"/>
      <c r="FSI30" s="7"/>
      <c r="FSJ30" s="7"/>
      <c r="FSK30" s="7"/>
      <c r="FSL30" s="7"/>
      <c r="FSM30" s="7"/>
      <c r="FSN30" s="7"/>
      <c r="FSO30" s="7"/>
      <c r="FSP30" s="7"/>
      <c r="FSQ30" s="7"/>
      <c r="FSR30" s="7"/>
      <c r="FSS30" s="7"/>
      <c r="FST30" s="7"/>
      <c r="FSU30" s="7"/>
      <c r="FSV30" s="7"/>
      <c r="FSW30" s="7"/>
      <c r="FSX30" s="7"/>
      <c r="FSY30" s="7"/>
      <c r="FSZ30" s="7"/>
      <c r="FTA30" s="7"/>
      <c r="FTB30" s="7"/>
      <c r="FTC30" s="7"/>
      <c r="FTD30" s="7"/>
      <c r="FTE30" s="7"/>
      <c r="FTF30" s="7"/>
      <c r="FTG30" s="7"/>
      <c r="FTH30" s="7"/>
      <c r="FTI30" s="7"/>
      <c r="FTJ30" s="7"/>
      <c r="FTK30" s="7"/>
      <c r="FTL30" s="7"/>
      <c r="FTM30" s="7"/>
      <c r="FTN30" s="7"/>
      <c r="FTO30" s="7"/>
      <c r="FTP30" s="7"/>
      <c r="FTQ30" s="7"/>
      <c r="FTR30" s="7"/>
      <c r="FTS30" s="7"/>
      <c r="FTT30" s="7"/>
      <c r="FTU30" s="7"/>
      <c r="FTV30" s="7"/>
      <c r="FTW30" s="7"/>
      <c r="FTX30" s="7"/>
      <c r="FTY30" s="7"/>
      <c r="FTZ30" s="7"/>
      <c r="FUA30" s="7"/>
      <c r="FUB30" s="7"/>
      <c r="FUC30" s="7"/>
      <c r="FUD30" s="7"/>
      <c r="FUE30" s="7"/>
      <c r="FUF30" s="7"/>
      <c r="FUG30" s="7"/>
      <c r="FUH30" s="7"/>
      <c r="FUI30" s="7"/>
      <c r="FUJ30" s="7"/>
      <c r="FUK30" s="7"/>
      <c r="FUL30" s="7"/>
      <c r="FUM30" s="7"/>
      <c r="FUN30" s="7"/>
      <c r="FUO30" s="7"/>
      <c r="FUP30" s="7"/>
      <c r="FUQ30" s="7"/>
      <c r="FUR30" s="7"/>
      <c r="FUS30" s="7"/>
      <c r="FUT30" s="7"/>
      <c r="FUU30" s="7"/>
      <c r="FUV30" s="7"/>
      <c r="FUW30" s="7"/>
      <c r="FUX30" s="7"/>
      <c r="FUY30" s="7"/>
      <c r="FUZ30" s="7"/>
      <c r="FVA30" s="7"/>
      <c r="FVB30" s="7"/>
      <c r="FVC30" s="7"/>
      <c r="FVD30" s="7"/>
      <c r="FVE30" s="7"/>
      <c r="FVF30" s="7"/>
      <c r="FVG30" s="7"/>
      <c r="FVH30" s="7"/>
      <c r="FVI30" s="7"/>
      <c r="FVJ30" s="7"/>
      <c r="FVK30" s="7"/>
      <c r="FVL30" s="7"/>
      <c r="FVM30" s="7"/>
      <c r="FVN30" s="7"/>
      <c r="FVO30" s="7"/>
      <c r="FVP30" s="7"/>
      <c r="FVQ30" s="7"/>
      <c r="FVR30" s="7"/>
      <c r="FVS30" s="7"/>
      <c r="FVT30" s="7"/>
      <c r="FVU30" s="7"/>
      <c r="FVV30" s="7"/>
      <c r="FVW30" s="7"/>
      <c r="FVX30" s="7"/>
      <c r="FVY30" s="7"/>
      <c r="FVZ30" s="7"/>
      <c r="FWA30" s="7"/>
      <c r="FWB30" s="7"/>
      <c r="FWC30" s="7"/>
      <c r="FWD30" s="7"/>
      <c r="FWE30" s="7"/>
      <c r="FWF30" s="7"/>
      <c r="FWG30" s="7"/>
      <c r="FWH30" s="7"/>
      <c r="FWI30" s="7"/>
      <c r="FWJ30" s="7"/>
      <c r="FWK30" s="7"/>
      <c r="FWL30" s="7"/>
      <c r="FWM30" s="7"/>
      <c r="FWN30" s="7"/>
      <c r="FWO30" s="7"/>
      <c r="FWP30" s="7"/>
      <c r="FWQ30" s="7"/>
      <c r="FWR30" s="7"/>
      <c r="FWS30" s="7"/>
      <c r="FWT30" s="7"/>
      <c r="FWU30" s="7"/>
      <c r="FWV30" s="7"/>
      <c r="FWW30" s="7"/>
      <c r="FWX30" s="7"/>
      <c r="FWY30" s="7"/>
      <c r="FWZ30" s="7"/>
      <c r="FXA30" s="7"/>
      <c r="FXB30" s="7"/>
      <c r="FXC30" s="7"/>
      <c r="FXD30" s="7"/>
      <c r="FXE30" s="7"/>
      <c r="FXF30" s="7"/>
      <c r="FXG30" s="7"/>
      <c r="FXH30" s="7"/>
      <c r="FXI30" s="7"/>
      <c r="FXJ30" s="7"/>
      <c r="FXK30" s="7"/>
      <c r="FXL30" s="7"/>
      <c r="FXM30" s="7"/>
      <c r="FXN30" s="7"/>
      <c r="FXO30" s="7"/>
      <c r="FXP30" s="7"/>
      <c r="FXQ30" s="7"/>
      <c r="FXR30" s="7"/>
      <c r="FXS30" s="7"/>
      <c r="FXT30" s="7"/>
      <c r="FXU30" s="7"/>
      <c r="FXV30" s="7"/>
      <c r="FXW30" s="7"/>
      <c r="FXX30" s="7"/>
      <c r="FXY30" s="7"/>
      <c r="FXZ30" s="7"/>
      <c r="FYA30" s="7"/>
      <c r="FYB30" s="7"/>
      <c r="FYC30" s="7"/>
      <c r="FYD30" s="7"/>
      <c r="FYE30" s="7"/>
      <c r="FYF30" s="7"/>
      <c r="FYG30" s="7"/>
      <c r="FYH30" s="7"/>
      <c r="FYI30" s="7"/>
      <c r="FYJ30" s="7"/>
      <c r="FYK30" s="7"/>
      <c r="FYL30" s="7"/>
      <c r="FYM30" s="7"/>
      <c r="FYN30" s="7"/>
      <c r="FYO30" s="7"/>
      <c r="FYP30" s="7"/>
      <c r="FYQ30" s="7"/>
      <c r="FYR30" s="7"/>
      <c r="FYS30" s="7"/>
      <c r="FYT30" s="7"/>
      <c r="FYU30" s="7"/>
      <c r="FYV30" s="7"/>
      <c r="FYW30" s="7"/>
      <c r="FYX30" s="7"/>
      <c r="FYY30" s="7"/>
      <c r="FYZ30" s="7"/>
      <c r="FZA30" s="7"/>
      <c r="FZB30" s="7"/>
      <c r="FZC30" s="7"/>
      <c r="FZD30" s="7"/>
      <c r="FZE30" s="7"/>
      <c r="FZF30" s="7"/>
      <c r="FZG30" s="7"/>
      <c r="FZH30" s="7"/>
      <c r="FZI30" s="7"/>
      <c r="FZJ30" s="7"/>
      <c r="FZK30" s="7"/>
      <c r="FZL30" s="7"/>
      <c r="FZM30" s="7"/>
      <c r="FZN30" s="7"/>
      <c r="FZO30" s="7"/>
      <c r="FZP30" s="7"/>
      <c r="FZQ30" s="7"/>
      <c r="FZR30" s="7"/>
      <c r="FZS30" s="7"/>
      <c r="FZT30" s="7"/>
      <c r="FZU30" s="7"/>
      <c r="FZV30" s="7"/>
      <c r="FZW30" s="7"/>
      <c r="FZX30" s="7"/>
      <c r="FZY30" s="7"/>
      <c r="FZZ30" s="7"/>
      <c r="GAA30" s="7"/>
      <c r="GAB30" s="7"/>
      <c r="GAC30" s="7"/>
      <c r="GAD30" s="7"/>
      <c r="GAE30" s="7"/>
      <c r="GAF30" s="7"/>
      <c r="GAG30" s="7"/>
      <c r="GAH30" s="7"/>
      <c r="GAI30" s="7"/>
      <c r="GAJ30" s="7"/>
      <c r="GAK30" s="7"/>
      <c r="GAL30" s="7"/>
      <c r="GAM30" s="7"/>
      <c r="GAN30" s="7"/>
      <c r="GAO30" s="7"/>
      <c r="GAP30" s="7"/>
      <c r="GAQ30" s="7"/>
      <c r="GAR30" s="7"/>
      <c r="GAS30" s="7"/>
      <c r="GAT30" s="7"/>
      <c r="GAU30" s="7"/>
      <c r="GAV30" s="7"/>
      <c r="GAW30" s="7"/>
      <c r="GAX30" s="7"/>
      <c r="GAY30" s="7"/>
      <c r="GAZ30" s="7"/>
      <c r="GBA30" s="7"/>
      <c r="GBB30" s="7"/>
      <c r="GBC30" s="7"/>
      <c r="GBD30" s="7"/>
      <c r="GBE30" s="7"/>
      <c r="GBF30" s="7"/>
      <c r="GBG30" s="7"/>
      <c r="GBH30" s="7"/>
      <c r="GBI30" s="7"/>
      <c r="GBJ30" s="7"/>
      <c r="GBK30" s="7"/>
      <c r="GBL30" s="7"/>
      <c r="GBM30" s="7"/>
      <c r="GBN30" s="7"/>
      <c r="GBO30" s="7"/>
      <c r="GBP30" s="7"/>
      <c r="GBQ30" s="7"/>
      <c r="GBR30" s="7"/>
      <c r="GBS30" s="7"/>
      <c r="GBT30" s="7"/>
      <c r="GBU30" s="7"/>
      <c r="GBV30" s="7"/>
      <c r="GBW30" s="7"/>
      <c r="GBX30" s="7"/>
      <c r="GBY30" s="7"/>
      <c r="GBZ30" s="7"/>
      <c r="GCA30" s="7"/>
      <c r="GCB30" s="7"/>
      <c r="GCC30" s="7"/>
      <c r="GCD30" s="7"/>
      <c r="GCE30" s="7"/>
      <c r="GCF30" s="7"/>
      <c r="GCG30" s="7"/>
      <c r="GCH30" s="7"/>
      <c r="GCI30" s="7"/>
      <c r="GCJ30" s="7"/>
      <c r="GCK30" s="7"/>
      <c r="GCL30" s="7"/>
      <c r="GCM30" s="7"/>
      <c r="GCN30" s="7"/>
      <c r="GCO30" s="7"/>
      <c r="GCP30" s="7"/>
      <c r="GCQ30" s="7"/>
      <c r="GCR30" s="7"/>
      <c r="GCS30" s="7"/>
      <c r="GCT30" s="7"/>
      <c r="GCU30" s="7"/>
      <c r="GCV30" s="7"/>
      <c r="GCW30" s="7"/>
      <c r="GCX30" s="7"/>
      <c r="GCY30" s="7"/>
      <c r="GCZ30" s="7"/>
      <c r="GDA30" s="7"/>
      <c r="GDB30" s="7"/>
      <c r="GDC30" s="7"/>
      <c r="GDD30" s="7"/>
      <c r="GDE30" s="7"/>
      <c r="GDF30" s="7"/>
      <c r="GDG30" s="7"/>
      <c r="GDH30" s="7"/>
      <c r="GDI30" s="7"/>
      <c r="GDJ30" s="7"/>
      <c r="GDK30" s="7"/>
      <c r="GDL30" s="7"/>
      <c r="GDM30" s="7"/>
      <c r="GDN30" s="7"/>
      <c r="GDO30" s="7"/>
      <c r="GDP30" s="7"/>
      <c r="GDQ30" s="7"/>
      <c r="GDR30" s="7"/>
      <c r="GDS30" s="7"/>
      <c r="GDT30" s="7"/>
      <c r="GDU30" s="7"/>
      <c r="GDV30" s="7"/>
      <c r="GDW30" s="7"/>
      <c r="GDX30" s="7"/>
      <c r="GDY30" s="7"/>
      <c r="GDZ30" s="7"/>
      <c r="GEA30" s="7"/>
      <c r="GEB30" s="7"/>
      <c r="GEC30" s="7"/>
      <c r="GED30" s="7"/>
      <c r="GEE30" s="7"/>
      <c r="GEF30" s="7"/>
      <c r="GEG30" s="7"/>
      <c r="GEH30" s="7"/>
      <c r="GEI30" s="7"/>
      <c r="GEJ30" s="7"/>
      <c r="GEK30" s="7"/>
      <c r="GEL30" s="7"/>
      <c r="GEM30" s="7"/>
      <c r="GEN30" s="7"/>
      <c r="GEO30" s="7"/>
      <c r="GEP30" s="7"/>
      <c r="GEQ30" s="7"/>
      <c r="GER30" s="7"/>
      <c r="GES30" s="7"/>
      <c r="GET30" s="7"/>
      <c r="GEU30" s="7"/>
      <c r="GEV30" s="7"/>
      <c r="GEW30" s="7"/>
      <c r="GEX30" s="7"/>
      <c r="GEY30" s="7"/>
      <c r="GEZ30" s="7"/>
      <c r="GFA30" s="7"/>
      <c r="GFB30" s="7"/>
      <c r="GFC30" s="7"/>
      <c r="GFD30" s="7"/>
      <c r="GFE30" s="7"/>
      <c r="GFF30" s="7"/>
      <c r="GFG30" s="7"/>
      <c r="GFH30" s="7"/>
      <c r="GFI30" s="7"/>
      <c r="GFJ30" s="7"/>
      <c r="GFK30" s="7"/>
      <c r="GFL30" s="7"/>
      <c r="GFM30" s="7"/>
      <c r="GFN30" s="7"/>
      <c r="GFO30" s="7"/>
      <c r="GFP30" s="7"/>
      <c r="GFQ30" s="7"/>
      <c r="GFR30" s="7"/>
      <c r="GFS30" s="7"/>
      <c r="GFT30" s="7"/>
      <c r="GFU30" s="7"/>
      <c r="GFV30" s="7"/>
      <c r="GFW30" s="7"/>
      <c r="GFX30" s="7"/>
      <c r="GFY30" s="7"/>
      <c r="GFZ30" s="7"/>
      <c r="GGA30" s="7"/>
      <c r="GGB30" s="7"/>
      <c r="GGC30" s="7"/>
      <c r="GGD30" s="7"/>
      <c r="GGE30" s="7"/>
      <c r="GGF30" s="7"/>
      <c r="GGG30" s="7"/>
      <c r="GGH30" s="7"/>
      <c r="GGI30" s="7"/>
      <c r="GGJ30" s="7"/>
      <c r="GGK30" s="7"/>
      <c r="GGL30" s="7"/>
      <c r="GGM30" s="7"/>
      <c r="GGN30" s="7"/>
      <c r="GGO30" s="7"/>
      <c r="GGP30" s="7"/>
      <c r="GGQ30" s="7"/>
      <c r="GGR30" s="7"/>
      <c r="GGS30" s="7"/>
      <c r="GGT30" s="7"/>
      <c r="GGU30" s="7"/>
      <c r="GGV30" s="7"/>
      <c r="GGW30" s="7"/>
      <c r="GGX30" s="7"/>
      <c r="GGY30" s="7"/>
      <c r="GGZ30" s="7"/>
      <c r="GHA30" s="7"/>
      <c r="GHB30" s="7"/>
      <c r="GHC30" s="7"/>
      <c r="GHD30" s="7"/>
      <c r="GHE30" s="7"/>
      <c r="GHF30" s="7"/>
      <c r="GHG30" s="7"/>
      <c r="GHH30" s="7"/>
      <c r="GHI30" s="7"/>
      <c r="GHJ30" s="7"/>
      <c r="GHK30" s="7"/>
      <c r="GHL30" s="7"/>
      <c r="GHM30" s="7"/>
      <c r="GHN30" s="7"/>
      <c r="GHO30" s="7"/>
      <c r="GHP30" s="7"/>
      <c r="GHQ30" s="7"/>
      <c r="GHR30" s="7"/>
      <c r="GHS30" s="7"/>
      <c r="GHT30" s="7"/>
      <c r="GHU30" s="7"/>
      <c r="GHV30" s="7"/>
      <c r="GHW30" s="7"/>
      <c r="GHX30" s="7"/>
      <c r="GHY30" s="7"/>
      <c r="GHZ30" s="7"/>
      <c r="GIA30" s="7"/>
      <c r="GIB30" s="7"/>
      <c r="GIC30" s="7"/>
      <c r="GID30" s="7"/>
      <c r="GIE30" s="7"/>
      <c r="GIF30" s="7"/>
      <c r="GIG30" s="7"/>
      <c r="GIH30" s="7"/>
      <c r="GII30" s="7"/>
      <c r="GIJ30" s="7"/>
      <c r="GIK30" s="7"/>
      <c r="GIL30" s="7"/>
      <c r="GIM30" s="7"/>
      <c r="GIN30" s="7"/>
      <c r="GIO30" s="7"/>
      <c r="GIP30" s="7"/>
      <c r="GIQ30" s="7"/>
      <c r="GIR30" s="7"/>
      <c r="GIS30" s="7"/>
      <c r="GIT30" s="7"/>
      <c r="GIU30" s="7"/>
      <c r="GIV30" s="7"/>
      <c r="GIW30" s="7"/>
      <c r="GIX30" s="7"/>
      <c r="GIY30" s="7"/>
      <c r="GIZ30" s="7"/>
      <c r="GJA30" s="7"/>
      <c r="GJB30" s="7"/>
      <c r="GJC30" s="7"/>
      <c r="GJD30" s="7"/>
      <c r="GJE30" s="7"/>
      <c r="GJF30" s="7"/>
      <c r="GJG30" s="7"/>
      <c r="GJH30" s="7"/>
      <c r="GJI30" s="7"/>
      <c r="GJJ30" s="7"/>
      <c r="GJK30" s="7"/>
      <c r="GJL30" s="7"/>
      <c r="GJM30" s="7"/>
      <c r="GJN30" s="7"/>
      <c r="GJO30" s="7"/>
      <c r="GJP30" s="7"/>
      <c r="GJQ30" s="7"/>
      <c r="GJR30" s="7"/>
      <c r="GJS30" s="7"/>
      <c r="GJT30" s="7"/>
      <c r="GJU30" s="7"/>
      <c r="GJV30" s="7"/>
      <c r="GJW30" s="7"/>
      <c r="GJX30" s="7"/>
      <c r="GJY30" s="7"/>
      <c r="GJZ30" s="7"/>
      <c r="GKA30" s="7"/>
      <c r="GKB30" s="7"/>
      <c r="GKC30" s="7"/>
      <c r="GKD30" s="7"/>
      <c r="GKE30" s="7"/>
      <c r="GKF30" s="7"/>
      <c r="GKG30" s="7"/>
      <c r="GKH30" s="7"/>
      <c r="GKI30" s="7"/>
      <c r="GKJ30" s="7"/>
      <c r="GKK30" s="7"/>
      <c r="GKL30" s="7"/>
      <c r="GKM30" s="7"/>
      <c r="GKN30" s="7"/>
      <c r="GKO30" s="7"/>
      <c r="GKP30" s="7"/>
      <c r="GKQ30" s="7"/>
      <c r="GKR30" s="7"/>
      <c r="GKS30" s="7"/>
      <c r="GKT30" s="7"/>
      <c r="GKU30" s="7"/>
      <c r="GKV30" s="7"/>
      <c r="GKW30" s="7"/>
      <c r="GKX30" s="7"/>
      <c r="GKY30" s="7"/>
      <c r="GKZ30" s="7"/>
      <c r="GLA30" s="7"/>
      <c r="GLB30" s="7"/>
      <c r="GLC30" s="7"/>
      <c r="GLD30" s="7"/>
      <c r="GLE30" s="7"/>
      <c r="GLF30" s="7"/>
      <c r="GLG30" s="7"/>
      <c r="GLH30" s="7"/>
      <c r="GLI30" s="7"/>
      <c r="GLJ30" s="7"/>
      <c r="GLK30" s="7"/>
      <c r="GLL30" s="7"/>
      <c r="GLM30" s="7"/>
      <c r="GLN30" s="7"/>
      <c r="GLO30" s="7"/>
      <c r="GLP30" s="7"/>
      <c r="GLQ30" s="7"/>
      <c r="GLR30" s="7"/>
      <c r="GLS30" s="7"/>
      <c r="GLT30" s="7"/>
      <c r="GLU30" s="7"/>
      <c r="GLV30" s="7"/>
      <c r="GLW30" s="7"/>
      <c r="GLX30" s="7"/>
      <c r="GLY30" s="7"/>
      <c r="GLZ30" s="7"/>
      <c r="GMA30" s="7"/>
      <c r="GMB30" s="7"/>
      <c r="GMC30" s="7"/>
      <c r="GMD30" s="7"/>
      <c r="GME30" s="7"/>
      <c r="GMF30" s="7"/>
      <c r="GMG30" s="7"/>
      <c r="GMH30" s="7"/>
      <c r="GMI30" s="7"/>
      <c r="GMJ30" s="7"/>
      <c r="GMK30" s="7"/>
      <c r="GML30" s="7"/>
      <c r="GMM30" s="7"/>
      <c r="GMN30" s="7"/>
      <c r="GMO30" s="7"/>
      <c r="GMP30" s="7"/>
      <c r="GMQ30" s="7"/>
      <c r="GMR30" s="7"/>
      <c r="GMS30" s="7"/>
      <c r="GMT30" s="7"/>
      <c r="GMU30" s="7"/>
      <c r="GMV30" s="7"/>
      <c r="GMW30" s="7"/>
      <c r="GMX30" s="7"/>
      <c r="GMY30" s="7"/>
      <c r="GMZ30" s="7"/>
      <c r="GNA30" s="7"/>
      <c r="GNB30" s="7"/>
      <c r="GNC30" s="7"/>
      <c r="GND30" s="7"/>
      <c r="GNE30" s="7"/>
      <c r="GNF30" s="7"/>
      <c r="GNG30" s="7"/>
      <c r="GNH30" s="7"/>
      <c r="GNI30" s="7"/>
      <c r="GNJ30" s="7"/>
      <c r="GNK30" s="7"/>
      <c r="GNL30" s="7"/>
      <c r="GNM30" s="7"/>
      <c r="GNN30" s="7"/>
      <c r="GNO30" s="7"/>
      <c r="GNP30" s="7"/>
      <c r="GNQ30" s="7"/>
      <c r="GNR30" s="7"/>
      <c r="GNS30" s="7"/>
      <c r="GNT30" s="7"/>
      <c r="GNU30" s="7"/>
      <c r="GNV30" s="7"/>
      <c r="GNW30" s="7"/>
      <c r="GNX30" s="7"/>
      <c r="GNY30" s="7"/>
      <c r="GNZ30" s="7"/>
      <c r="GOA30" s="7"/>
      <c r="GOB30" s="7"/>
      <c r="GOC30" s="7"/>
      <c r="GOD30" s="7"/>
      <c r="GOE30" s="7"/>
      <c r="GOF30" s="7"/>
      <c r="GOG30" s="7"/>
      <c r="GOH30" s="7"/>
      <c r="GOI30" s="7"/>
      <c r="GOJ30" s="7"/>
      <c r="GOK30" s="7"/>
      <c r="GOL30" s="7"/>
      <c r="GOM30" s="7"/>
      <c r="GON30" s="7"/>
      <c r="GOO30" s="7"/>
      <c r="GOP30" s="7"/>
      <c r="GOQ30" s="7"/>
      <c r="GOR30" s="7"/>
      <c r="GOS30" s="7"/>
      <c r="GOT30" s="7"/>
      <c r="GOU30" s="7"/>
      <c r="GOV30" s="7"/>
      <c r="GOW30" s="7"/>
      <c r="GOX30" s="7"/>
      <c r="GOY30" s="7"/>
      <c r="GOZ30" s="7"/>
      <c r="GPA30" s="7"/>
      <c r="GPB30" s="7"/>
      <c r="GPC30" s="7"/>
      <c r="GPD30" s="7"/>
      <c r="GPE30" s="7"/>
      <c r="GPF30" s="7"/>
      <c r="GPG30" s="7"/>
      <c r="GPH30" s="7"/>
      <c r="GPI30" s="7"/>
      <c r="GPJ30" s="7"/>
      <c r="GPK30" s="7"/>
      <c r="GPL30" s="7"/>
      <c r="GPM30" s="7"/>
      <c r="GPN30" s="7"/>
      <c r="GPO30" s="7"/>
      <c r="GPP30" s="7"/>
      <c r="GPQ30" s="7"/>
      <c r="GPR30" s="7"/>
      <c r="GPS30" s="7"/>
      <c r="GPT30" s="7"/>
      <c r="GPU30" s="7"/>
      <c r="GPV30" s="7"/>
      <c r="GPW30" s="7"/>
      <c r="GPX30" s="7"/>
      <c r="GPY30" s="7"/>
      <c r="GPZ30" s="7"/>
      <c r="GQA30" s="7"/>
      <c r="GQB30" s="7"/>
      <c r="GQC30" s="7"/>
      <c r="GQD30" s="7"/>
      <c r="GQE30" s="7"/>
      <c r="GQF30" s="7"/>
      <c r="GQG30" s="7"/>
      <c r="GQH30" s="7"/>
      <c r="GQI30" s="7"/>
      <c r="GQJ30" s="7"/>
      <c r="GQK30" s="7"/>
      <c r="GQL30" s="7"/>
      <c r="GQM30" s="7"/>
      <c r="GQN30" s="7"/>
      <c r="GQO30" s="7"/>
      <c r="GQP30" s="7"/>
      <c r="GQQ30" s="7"/>
      <c r="GQR30" s="7"/>
      <c r="GQS30" s="7"/>
      <c r="GQT30" s="7"/>
      <c r="GQU30" s="7"/>
      <c r="GQV30" s="7"/>
      <c r="GQW30" s="7"/>
      <c r="GQX30" s="7"/>
      <c r="GQY30" s="7"/>
      <c r="GQZ30" s="7"/>
      <c r="GRA30" s="7"/>
      <c r="GRB30" s="7"/>
      <c r="GRC30" s="7"/>
      <c r="GRD30" s="7"/>
      <c r="GRE30" s="7"/>
      <c r="GRF30" s="7"/>
      <c r="GRG30" s="7"/>
      <c r="GRH30" s="7"/>
      <c r="GRI30" s="7"/>
      <c r="GRJ30" s="7"/>
      <c r="GRK30" s="7"/>
      <c r="GRL30" s="7"/>
      <c r="GRM30" s="7"/>
      <c r="GRN30" s="7"/>
      <c r="GRO30" s="7"/>
      <c r="GRP30" s="7"/>
      <c r="GRQ30" s="7"/>
      <c r="GRR30" s="7"/>
      <c r="GRS30" s="7"/>
      <c r="GRT30" s="7"/>
      <c r="GRU30" s="7"/>
      <c r="GRV30" s="7"/>
      <c r="GRW30" s="7"/>
      <c r="GRX30" s="7"/>
      <c r="GRY30" s="7"/>
      <c r="GRZ30" s="7"/>
      <c r="GSA30" s="7"/>
      <c r="GSB30" s="7"/>
      <c r="GSC30" s="7"/>
      <c r="GSD30" s="7"/>
      <c r="GSE30" s="7"/>
      <c r="GSF30" s="7"/>
      <c r="GSG30" s="7"/>
      <c r="GSH30" s="7"/>
      <c r="GSI30" s="7"/>
      <c r="GSJ30" s="7"/>
      <c r="GSK30" s="7"/>
      <c r="GSL30" s="7"/>
      <c r="GSM30" s="7"/>
      <c r="GSN30" s="7"/>
      <c r="GSO30" s="7"/>
      <c r="GSP30" s="7"/>
      <c r="GSQ30" s="7"/>
      <c r="GSR30" s="7"/>
      <c r="GSS30" s="7"/>
      <c r="GST30" s="7"/>
      <c r="GSU30" s="7"/>
      <c r="GSV30" s="7"/>
      <c r="GSW30" s="7"/>
      <c r="GSX30" s="7"/>
      <c r="GSY30" s="7"/>
      <c r="GSZ30" s="7"/>
      <c r="GTA30" s="7"/>
      <c r="GTB30" s="7"/>
      <c r="GTC30" s="7"/>
      <c r="GTD30" s="7"/>
      <c r="GTE30" s="7"/>
      <c r="GTF30" s="7"/>
      <c r="GTG30" s="7"/>
      <c r="GTH30" s="7"/>
      <c r="GTI30" s="7"/>
      <c r="GTJ30" s="7"/>
      <c r="GTK30" s="7"/>
      <c r="GTL30" s="7"/>
      <c r="GTM30" s="7"/>
      <c r="GTN30" s="7"/>
      <c r="GTO30" s="7"/>
      <c r="GTP30" s="7"/>
      <c r="GTQ30" s="7"/>
      <c r="GTR30" s="7"/>
      <c r="GTS30" s="7"/>
      <c r="GTT30" s="7"/>
      <c r="GTU30" s="7"/>
      <c r="GTV30" s="7"/>
      <c r="GTW30" s="7"/>
      <c r="GTX30" s="7"/>
      <c r="GTY30" s="7"/>
      <c r="GTZ30" s="7"/>
      <c r="GUA30" s="7"/>
      <c r="GUB30" s="7"/>
      <c r="GUC30" s="7"/>
      <c r="GUD30" s="7"/>
      <c r="GUE30" s="7"/>
      <c r="GUF30" s="7"/>
      <c r="GUG30" s="7"/>
      <c r="GUH30" s="7"/>
      <c r="GUI30" s="7"/>
      <c r="GUJ30" s="7"/>
      <c r="GUK30" s="7"/>
      <c r="GUL30" s="7"/>
      <c r="GUM30" s="7"/>
      <c r="GUN30" s="7"/>
      <c r="GUO30" s="7"/>
      <c r="GUP30" s="7"/>
      <c r="GUQ30" s="7"/>
      <c r="GUR30" s="7"/>
      <c r="GUS30" s="7"/>
      <c r="GUT30" s="7"/>
      <c r="GUU30" s="7"/>
      <c r="GUV30" s="7"/>
      <c r="GUW30" s="7"/>
      <c r="GUX30" s="7"/>
      <c r="GUY30" s="7"/>
      <c r="GUZ30" s="7"/>
      <c r="GVA30" s="7"/>
      <c r="GVB30" s="7"/>
      <c r="GVC30" s="7"/>
      <c r="GVD30" s="7"/>
      <c r="GVE30" s="7"/>
      <c r="GVF30" s="7"/>
      <c r="GVG30" s="7"/>
      <c r="GVH30" s="7"/>
      <c r="GVI30" s="7"/>
      <c r="GVJ30" s="7"/>
      <c r="GVK30" s="7"/>
      <c r="GVL30" s="7"/>
      <c r="GVM30" s="7"/>
      <c r="GVN30" s="7"/>
      <c r="GVO30" s="7"/>
      <c r="GVP30" s="7"/>
      <c r="GVQ30" s="7"/>
      <c r="GVR30" s="7"/>
      <c r="GVS30" s="7"/>
      <c r="GVT30" s="7"/>
      <c r="GVU30" s="7"/>
      <c r="GVV30" s="7"/>
      <c r="GVW30" s="7"/>
      <c r="GVX30" s="7"/>
      <c r="GVY30" s="7"/>
      <c r="GVZ30" s="7"/>
      <c r="GWA30" s="7"/>
      <c r="GWB30" s="7"/>
      <c r="GWC30" s="7"/>
      <c r="GWD30" s="7"/>
      <c r="GWE30" s="7"/>
      <c r="GWF30" s="7"/>
      <c r="GWG30" s="7"/>
      <c r="GWH30" s="7"/>
      <c r="GWI30" s="7"/>
      <c r="GWJ30" s="7"/>
      <c r="GWK30" s="7"/>
      <c r="GWL30" s="7"/>
      <c r="GWM30" s="7"/>
      <c r="GWN30" s="7"/>
      <c r="GWO30" s="7"/>
      <c r="GWP30" s="7"/>
      <c r="GWQ30" s="7"/>
      <c r="GWR30" s="7"/>
      <c r="GWS30" s="7"/>
      <c r="GWT30" s="7"/>
      <c r="GWU30" s="7"/>
      <c r="GWV30" s="7"/>
      <c r="GWW30" s="7"/>
      <c r="GWX30" s="7"/>
      <c r="GWY30" s="7"/>
      <c r="GWZ30" s="7"/>
      <c r="GXA30" s="7"/>
      <c r="GXB30" s="7"/>
      <c r="GXC30" s="7"/>
      <c r="GXD30" s="7"/>
      <c r="GXE30" s="7"/>
      <c r="GXF30" s="7"/>
      <c r="GXG30" s="7"/>
      <c r="GXH30" s="7"/>
      <c r="GXI30" s="7"/>
      <c r="GXJ30" s="7"/>
      <c r="GXK30" s="7"/>
      <c r="GXL30" s="7"/>
      <c r="GXM30" s="7"/>
      <c r="GXN30" s="7"/>
      <c r="GXO30" s="7"/>
      <c r="GXP30" s="7"/>
      <c r="GXQ30" s="7"/>
      <c r="GXR30" s="7"/>
      <c r="GXS30" s="7"/>
      <c r="GXT30" s="7"/>
      <c r="GXU30" s="7"/>
      <c r="GXV30" s="7"/>
      <c r="GXW30" s="7"/>
      <c r="GXX30" s="7"/>
      <c r="GXY30" s="7"/>
      <c r="GXZ30" s="7"/>
      <c r="GYA30" s="7"/>
      <c r="GYB30" s="7"/>
      <c r="GYC30" s="7"/>
      <c r="GYD30" s="7"/>
      <c r="GYE30" s="7"/>
      <c r="GYF30" s="7"/>
      <c r="GYG30" s="7"/>
      <c r="GYH30" s="7"/>
      <c r="GYI30" s="7"/>
      <c r="GYJ30" s="7"/>
      <c r="GYK30" s="7"/>
      <c r="GYL30" s="7"/>
      <c r="GYM30" s="7"/>
      <c r="GYN30" s="7"/>
      <c r="GYO30" s="7"/>
      <c r="GYP30" s="7"/>
      <c r="GYQ30" s="7"/>
      <c r="GYR30" s="7"/>
      <c r="GYS30" s="7"/>
      <c r="GYT30" s="7"/>
      <c r="GYU30" s="7"/>
      <c r="GYV30" s="7"/>
      <c r="GYW30" s="7"/>
      <c r="GYX30" s="7"/>
      <c r="GYY30" s="7"/>
      <c r="GYZ30" s="7"/>
      <c r="GZA30" s="7"/>
      <c r="GZB30" s="7"/>
      <c r="GZC30" s="7"/>
      <c r="GZD30" s="7"/>
      <c r="GZE30" s="7"/>
      <c r="GZF30" s="7"/>
      <c r="GZG30" s="7"/>
      <c r="GZH30" s="7"/>
      <c r="GZI30" s="7"/>
      <c r="GZJ30" s="7"/>
      <c r="GZK30" s="7"/>
      <c r="GZL30" s="7"/>
      <c r="GZM30" s="7"/>
      <c r="GZN30" s="7"/>
      <c r="GZO30" s="7"/>
      <c r="GZP30" s="7"/>
      <c r="GZQ30" s="7"/>
      <c r="GZR30" s="7"/>
      <c r="GZS30" s="7"/>
      <c r="GZT30" s="7"/>
      <c r="GZU30" s="7"/>
      <c r="GZV30" s="7"/>
      <c r="GZW30" s="7"/>
      <c r="GZX30" s="7"/>
      <c r="GZY30" s="7"/>
      <c r="GZZ30" s="7"/>
      <c r="HAA30" s="7"/>
      <c r="HAB30" s="7"/>
      <c r="HAC30" s="7"/>
      <c r="HAD30" s="7"/>
      <c r="HAE30" s="7"/>
      <c r="HAF30" s="7"/>
      <c r="HAG30" s="7"/>
      <c r="HAH30" s="7"/>
      <c r="HAI30" s="7"/>
      <c r="HAJ30" s="7"/>
      <c r="HAK30" s="7"/>
      <c r="HAL30" s="7"/>
      <c r="HAM30" s="7"/>
      <c r="HAN30" s="7"/>
      <c r="HAO30" s="7"/>
      <c r="HAP30" s="7"/>
      <c r="HAQ30" s="7"/>
      <c r="HAR30" s="7"/>
      <c r="HAS30" s="7"/>
      <c r="HAT30" s="7"/>
      <c r="HAU30" s="7"/>
      <c r="HAV30" s="7"/>
      <c r="HAW30" s="7"/>
      <c r="HAX30" s="7"/>
      <c r="HAY30" s="7"/>
      <c r="HAZ30" s="7"/>
      <c r="HBA30" s="7"/>
      <c r="HBB30" s="7"/>
      <c r="HBC30" s="7"/>
      <c r="HBD30" s="7"/>
      <c r="HBE30" s="7"/>
      <c r="HBF30" s="7"/>
      <c r="HBG30" s="7"/>
      <c r="HBH30" s="7"/>
      <c r="HBI30" s="7"/>
      <c r="HBJ30" s="7"/>
      <c r="HBK30" s="7"/>
      <c r="HBL30" s="7"/>
      <c r="HBM30" s="7"/>
      <c r="HBN30" s="7"/>
      <c r="HBO30" s="7"/>
      <c r="HBP30" s="7"/>
      <c r="HBQ30" s="7"/>
      <c r="HBR30" s="7"/>
      <c r="HBS30" s="7"/>
      <c r="HBT30" s="7"/>
      <c r="HBU30" s="7"/>
      <c r="HBV30" s="7"/>
      <c r="HBW30" s="7"/>
      <c r="HBX30" s="7"/>
      <c r="HBY30" s="7"/>
      <c r="HBZ30" s="7"/>
      <c r="HCA30" s="7"/>
      <c r="HCB30" s="7"/>
      <c r="HCC30" s="7"/>
      <c r="HCD30" s="7"/>
      <c r="HCE30" s="7"/>
      <c r="HCF30" s="7"/>
      <c r="HCG30" s="7"/>
      <c r="HCH30" s="7"/>
      <c r="HCI30" s="7"/>
      <c r="HCJ30" s="7"/>
      <c r="HCK30" s="7"/>
      <c r="HCL30" s="7"/>
      <c r="HCM30" s="7"/>
      <c r="HCN30" s="7"/>
      <c r="HCO30" s="7"/>
      <c r="HCP30" s="7"/>
      <c r="HCQ30" s="7"/>
      <c r="HCR30" s="7"/>
      <c r="HCS30" s="7"/>
      <c r="HCT30" s="7"/>
      <c r="HCU30" s="7"/>
      <c r="HCV30" s="7"/>
      <c r="HCW30" s="7"/>
      <c r="HCX30" s="7"/>
      <c r="HCY30" s="7"/>
      <c r="HCZ30" s="7"/>
      <c r="HDA30" s="7"/>
      <c r="HDB30" s="7"/>
      <c r="HDC30" s="7"/>
      <c r="HDD30" s="7"/>
      <c r="HDE30" s="7"/>
      <c r="HDF30" s="7"/>
      <c r="HDG30" s="7"/>
      <c r="HDH30" s="7"/>
      <c r="HDI30" s="7"/>
      <c r="HDJ30" s="7"/>
      <c r="HDK30" s="7"/>
      <c r="HDL30" s="7"/>
      <c r="HDM30" s="7"/>
      <c r="HDN30" s="7"/>
      <c r="HDO30" s="7"/>
      <c r="HDP30" s="7"/>
      <c r="HDQ30" s="7"/>
      <c r="HDR30" s="7"/>
      <c r="HDS30" s="7"/>
      <c r="HDT30" s="7"/>
      <c r="HDU30" s="7"/>
      <c r="HDV30" s="7"/>
      <c r="HDW30" s="7"/>
      <c r="HDX30" s="7"/>
      <c r="HDY30" s="7"/>
      <c r="HDZ30" s="7"/>
      <c r="HEA30" s="7"/>
      <c r="HEB30" s="7"/>
      <c r="HEC30" s="7"/>
      <c r="HED30" s="7"/>
      <c r="HEE30" s="7"/>
      <c r="HEF30" s="7"/>
      <c r="HEG30" s="7"/>
      <c r="HEH30" s="7"/>
      <c r="HEI30" s="7"/>
      <c r="HEJ30" s="7"/>
      <c r="HEK30" s="7"/>
      <c r="HEL30" s="7"/>
      <c r="HEM30" s="7"/>
      <c r="HEN30" s="7"/>
      <c r="HEO30" s="7"/>
      <c r="HEP30" s="7"/>
      <c r="HEQ30" s="7"/>
      <c r="HER30" s="7"/>
      <c r="HES30" s="7"/>
      <c r="HET30" s="7"/>
      <c r="HEU30" s="7"/>
      <c r="HEV30" s="7"/>
      <c r="HEW30" s="7"/>
      <c r="HEX30" s="7"/>
      <c r="HEY30" s="7"/>
      <c r="HEZ30" s="7"/>
      <c r="HFA30" s="7"/>
      <c r="HFB30" s="7"/>
      <c r="HFC30" s="7"/>
      <c r="HFD30" s="7"/>
      <c r="HFE30" s="7"/>
      <c r="HFF30" s="7"/>
      <c r="HFG30" s="7"/>
      <c r="HFH30" s="7"/>
      <c r="HFI30" s="7"/>
      <c r="HFJ30" s="7"/>
      <c r="HFK30" s="7"/>
      <c r="HFL30" s="7"/>
      <c r="HFM30" s="7"/>
      <c r="HFN30" s="7"/>
      <c r="HFO30" s="7"/>
      <c r="HFP30" s="7"/>
      <c r="HFQ30" s="7"/>
      <c r="HFR30" s="7"/>
      <c r="HFS30" s="7"/>
      <c r="HFT30" s="7"/>
      <c r="HFU30" s="7"/>
      <c r="HFV30" s="7"/>
      <c r="HFW30" s="7"/>
      <c r="HFX30" s="7"/>
      <c r="HFY30" s="7"/>
      <c r="HFZ30" s="7"/>
      <c r="HGA30" s="7"/>
      <c r="HGB30" s="7"/>
      <c r="HGC30" s="7"/>
      <c r="HGD30" s="7"/>
      <c r="HGE30" s="7"/>
      <c r="HGF30" s="7"/>
      <c r="HGG30" s="7"/>
      <c r="HGH30" s="7"/>
      <c r="HGI30" s="7"/>
      <c r="HGJ30" s="7"/>
      <c r="HGK30" s="7"/>
      <c r="HGL30" s="7"/>
      <c r="HGM30" s="7"/>
      <c r="HGN30" s="7"/>
      <c r="HGO30" s="7"/>
      <c r="HGP30" s="7"/>
      <c r="HGQ30" s="7"/>
      <c r="HGR30" s="7"/>
      <c r="HGS30" s="7"/>
      <c r="HGT30" s="7"/>
      <c r="HGU30" s="7"/>
      <c r="HGV30" s="7"/>
      <c r="HGW30" s="7"/>
      <c r="HGX30" s="7"/>
      <c r="HGY30" s="7"/>
      <c r="HGZ30" s="7"/>
      <c r="HHA30" s="7"/>
      <c r="HHB30" s="7"/>
      <c r="HHC30" s="7"/>
      <c r="HHD30" s="7"/>
      <c r="HHE30" s="7"/>
      <c r="HHF30" s="7"/>
      <c r="HHG30" s="7"/>
      <c r="HHH30" s="7"/>
      <c r="HHI30" s="7"/>
      <c r="HHJ30" s="7"/>
      <c r="HHK30" s="7"/>
      <c r="HHL30" s="7"/>
      <c r="HHM30" s="7"/>
      <c r="HHN30" s="7"/>
      <c r="HHO30" s="7"/>
      <c r="HHP30" s="7"/>
      <c r="HHQ30" s="7"/>
      <c r="HHR30" s="7"/>
      <c r="HHS30" s="7"/>
      <c r="HHT30" s="7"/>
      <c r="HHU30" s="7"/>
      <c r="HHV30" s="7"/>
      <c r="HHW30" s="7"/>
      <c r="HHX30" s="7"/>
      <c r="HHY30" s="7"/>
      <c r="HHZ30" s="7"/>
      <c r="HIA30" s="7"/>
      <c r="HIB30" s="7"/>
      <c r="HIC30" s="7"/>
      <c r="HID30" s="7"/>
      <c r="HIE30" s="7"/>
      <c r="HIF30" s="7"/>
      <c r="HIG30" s="7"/>
      <c r="HIH30" s="7"/>
      <c r="HII30" s="7"/>
      <c r="HIJ30" s="7"/>
      <c r="HIK30" s="7"/>
      <c r="HIL30" s="7"/>
      <c r="HIM30" s="7"/>
      <c r="HIN30" s="7"/>
      <c r="HIO30" s="7"/>
      <c r="HIP30" s="7"/>
      <c r="HIQ30" s="7"/>
      <c r="HIR30" s="7"/>
      <c r="HIS30" s="7"/>
      <c r="HIT30" s="7"/>
      <c r="HIU30" s="7"/>
      <c r="HIV30" s="7"/>
      <c r="HIW30" s="7"/>
      <c r="HIX30" s="7"/>
      <c r="HIY30" s="7"/>
      <c r="HIZ30" s="7"/>
      <c r="HJA30" s="7"/>
      <c r="HJB30" s="7"/>
      <c r="HJC30" s="7"/>
      <c r="HJD30" s="7"/>
      <c r="HJE30" s="7"/>
      <c r="HJF30" s="7"/>
      <c r="HJG30" s="7"/>
      <c r="HJH30" s="7"/>
      <c r="HJI30" s="7"/>
      <c r="HJJ30" s="7"/>
      <c r="HJK30" s="7"/>
      <c r="HJL30" s="7"/>
      <c r="HJM30" s="7"/>
      <c r="HJN30" s="7"/>
      <c r="HJO30" s="7"/>
      <c r="HJP30" s="7"/>
      <c r="HJQ30" s="7"/>
      <c r="HJR30" s="7"/>
      <c r="HJS30" s="7"/>
      <c r="HJT30" s="7"/>
      <c r="HJU30" s="7"/>
      <c r="HJV30" s="7"/>
      <c r="HJW30" s="7"/>
      <c r="HJX30" s="7"/>
      <c r="HJY30" s="7"/>
      <c r="HJZ30" s="7"/>
      <c r="HKA30" s="7"/>
      <c r="HKB30" s="7"/>
      <c r="HKC30" s="7"/>
      <c r="HKD30" s="7"/>
      <c r="HKE30" s="7"/>
      <c r="HKF30" s="7"/>
      <c r="HKG30" s="7"/>
      <c r="HKH30" s="7"/>
      <c r="HKI30" s="7"/>
      <c r="HKJ30" s="7"/>
      <c r="HKK30" s="7"/>
      <c r="HKL30" s="7"/>
      <c r="HKM30" s="7"/>
      <c r="HKN30" s="7"/>
      <c r="HKO30" s="7"/>
      <c r="HKP30" s="7"/>
      <c r="HKQ30" s="7"/>
      <c r="HKR30" s="7"/>
      <c r="HKS30" s="7"/>
      <c r="HKT30" s="7"/>
      <c r="HKU30" s="7"/>
      <c r="HKV30" s="7"/>
      <c r="HKW30" s="7"/>
      <c r="HKX30" s="7"/>
      <c r="HKY30" s="7"/>
      <c r="HKZ30" s="7"/>
      <c r="HLA30" s="7"/>
      <c r="HLB30" s="7"/>
      <c r="HLC30" s="7"/>
      <c r="HLD30" s="7"/>
      <c r="HLE30" s="7"/>
      <c r="HLF30" s="7"/>
      <c r="HLG30" s="7"/>
      <c r="HLH30" s="7"/>
      <c r="HLI30" s="7"/>
      <c r="HLJ30" s="7"/>
      <c r="HLK30" s="7"/>
      <c r="HLL30" s="7"/>
      <c r="HLM30" s="7"/>
      <c r="HLN30" s="7"/>
      <c r="HLO30" s="7"/>
      <c r="HLP30" s="7"/>
      <c r="HLQ30" s="7"/>
      <c r="HLR30" s="7"/>
      <c r="HLS30" s="7"/>
      <c r="HLT30" s="7"/>
      <c r="HLU30" s="7"/>
      <c r="HLV30" s="7"/>
      <c r="HLW30" s="7"/>
      <c r="HLX30" s="7"/>
      <c r="HLY30" s="7"/>
      <c r="HLZ30" s="7"/>
      <c r="HMA30" s="7"/>
      <c r="HMB30" s="7"/>
      <c r="HMC30" s="7"/>
      <c r="HMD30" s="7"/>
      <c r="HME30" s="7"/>
      <c r="HMF30" s="7"/>
      <c r="HMG30" s="7"/>
      <c r="HMH30" s="7"/>
      <c r="HMI30" s="7"/>
      <c r="HMJ30" s="7"/>
      <c r="HMK30" s="7"/>
      <c r="HML30" s="7"/>
      <c r="HMM30" s="7"/>
      <c r="HMN30" s="7"/>
      <c r="HMO30" s="7"/>
      <c r="HMP30" s="7"/>
      <c r="HMQ30" s="7"/>
      <c r="HMR30" s="7"/>
      <c r="HMS30" s="7"/>
      <c r="HMT30" s="7"/>
      <c r="HMU30" s="7"/>
      <c r="HMV30" s="7"/>
      <c r="HMW30" s="7"/>
      <c r="HMX30" s="7"/>
      <c r="HMY30" s="7"/>
      <c r="HMZ30" s="7"/>
      <c r="HNA30" s="7"/>
      <c r="HNB30" s="7"/>
      <c r="HNC30" s="7"/>
      <c r="HND30" s="7"/>
      <c r="HNE30" s="7"/>
      <c r="HNF30" s="7"/>
      <c r="HNG30" s="7"/>
      <c r="HNH30" s="7"/>
      <c r="HNI30" s="7"/>
      <c r="HNJ30" s="7"/>
      <c r="HNK30" s="7"/>
      <c r="HNL30" s="7"/>
      <c r="HNM30" s="7"/>
      <c r="HNN30" s="7"/>
      <c r="HNO30" s="7"/>
      <c r="HNP30" s="7"/>
      <c r="HNQ30" s="7"/>
      <c r="HNR30" s="7"/>
      <c r="HNS30" s="7"/>
      <c r="HNT30" s="7"/>
      <c r="HNU30" s="7"/>
      <c r="HNV30" s="7"/>
      <c r="HNW30" s="7"/>
      <c r="HNX30" s="7"/>
      <c r="HNY30" s="7"/>
      <c r="HNZ30" s="7"/>
      <c r="HOA30" s="7"/>
      <c r="HOB30" s="7"/>
      <c r="HOC30" s="7"/>
      <c r="HOD30" s="7"/>
      <c r="HOE30" s="7"/>
      <c r="HOF30" s="7"/>
      <c r="HOG30" s="7"/>
      <c r="HOH30" s="7"/>
      <c r="HOI30" s="7"/>
      <c r="HOJ30" s="7"/>
      <c r="HOK30" s="7"/>
      <c r="HOL30" s="7"/>
      <c r="HOM30" s="7"/>
      <c r="HON30" s="7"/>
      <c r="HOO30" s="7"/>
      <c r="HOP30" s="7"/>
      <c r="HOQ30" s="7"/>
      <c r="HOR30" s="7"/>
      <c r="HOS30" s="7"/>
      <c r="HOT30" s="7"/>
      <c r="HOU30" s="7"/>
      <c r="HOV30" s="7"/>
      <c r="HOW30" s="7"/>
      <c r="HOX30" s="7"/>
      <c r="HOY30" s="7"/>
      <c r="HOZ30" s="7"/>
      <c r="HPA30" s="7"/>
      <c r="HPB30" s="7"/>
      <c r="HPC30" s="7"/>
      <c r="HPD30" s="7"/>
      <c r="HPE30" s="7"/>
      <c r="HPF30" s="7"/>
      <c r="HPG30" s="7"/>
      <c r="HPH30" s="7"/>
      <c r="HPI30" s="7"/>
      <c r="HPJ30" s="7"/>
      <c r="HPK30" s="7"/>
      <c r="HPL30" s="7"/>
      <c r="HPM30" s="7"/>
      <c r="HPN30" s="7"/>
      <c r="HPO30" s="7"/>
      <c r="HPP30" s="7"/>
      <c r="HPQ30" s="7"/>
      <c r="HPR30" s="7"/>
      <c r="HPS30" s="7"/>
      <c r="HPT30" s="7"/>
      <c r="HPU30" s="7"/>
      <c r="HPV30" s="7"/>
      <c r="HPW30" s="7"/>
      <c r="HPX30" s="7"/>
      <c r="HPY30" s="7"/>
      <c r="HPZ30" s="7"/>
      <c r="HQA30" s="7"/>
      <c r="HQB30" s="7"/>
      <c r="HQC30" s="7"/>
      <c r="HQD30" s="7"/>
      <c r="HQE30" s="7"/>
      <c r="HQF30" s="7"/>
      <c r="HQG30" s="7"/>
      <c r="HQH30" s="7"/>
      <c r="HQI30" s="7"/>
      <c r="HQJ30" s="7"/>
      <c r="HQK30" s="7"/>
      <c r="HQL30" s="7"/>
      <c r="HQM30" s="7"/>
      <c r="HQN30" s="7"/>
      <c r="HQO30" s="7"/>
      <c r="HQP30" s="7"/>
      <c r="HQQ30" s="7"/>
      <c r="HQR30" s="7"/>
      <c r="HQS30" s="7"/>
      <c r="HQT30" s="7"/>
      <c r="HQU30" s="7"/>
      <c r="HQV30" s="7"/>
      <c r="HQW30" s="7"/>
      <c r="HQX30" s="7"/>
      <c r="HQY30" s="7"/>
      <c r="HQZ30" s="7"/>
      <c r="HRA30" s="7"/>
      <c r="HRB30" s="7"/>
      <c r="HRC30" s="7"/>
      <c r="HRD30" s="7"/>
      <c r="HRE30" s="7"/>
      <c r="HRF30" s="7"/>
      <c r="HRG30" s="7"/>
      <c r="HRH30" s="7"/>
      <c r="HRI30" s="7"/>
      <c r="HRJ30" s="7"/>
      <c r="HRK30" s="7"/>
      <c r="HRL30" s="7"/>
      <c r="HRM30" s="7"/>
      <c r="HRN30" s="7"/>
      <c r="HRO30" s="7"/>
      <c r="HRP30" s="7"/>
      <c r="HRQ30" s="7"/>
      <c r="HRR30" s="7"/>
      <c r="HRS30" s="7"/>
      <c r="HRT30" s="7"/>
      <c r="HRU30" s="7"/>
      <c r="HRV30" s="7"/>
      <c r="HRW30" s="7"/>
      <c r="HRX30" s="7"/>
      <c r="HRY30" s="7"/>
      <c r="HRZ30" s="7"/>
      <c r="HSA30" s="7"/>
      <c r="HSB30" s="7"/>
      <c r="HSC30" s="7"/>
      <c r="HSD30" s="7"/>
      <c r="HSE30" s="7"/>
      <c r="HSF30" s="7"/>
      <c r="HSG30" s="7"/>
      <c r="HSH30" s="7"/>
      <c r="HSI30" s="7"/>
      <c r="HSJ30" s="7"/>
      <c r="HSK30" s="7"/>
      <c r="HSL30" s="7"/>
      <c r="HSM30" s="7"/>
      <c r="HSN30" s="7"/>
      <c r="HSO30" s="7"/>
      <c r="HSP30" s="7"/>
      <c r="HSQ30" s="7"/>
      <c r="HSR30" s="7"/>
      <c r="HSS30" s="7"/>
      <c r="HST30" s="7"/>
      <c r="HSU30" s="7"/>
      <c r="HSV30" s="7"/>
      <c r="HSW30" s="7"/>
      <c r="HSX30" s="7"/>
      <c r="HSY30" s="7"/>
      <c r="HSZ30" s="7"/>
      <c r="HTA30" s="7"/>
      <c r="HTB30" s="7"/>
      <c r="HTC30" s="7"/>
      <c r="HTD30" s="7"/>
      <c r="HTE30" s="7"/>
      <c r="HTF30" s="7"/>
      <c r="HTG30" s="7"/>
      <c r="HTH30" s="7"/>
      <c r="HTI30" s="7"/>
      <c r="HTJ30" s="7"/>
      <c r="HTK30" s="7"/>
      <c r="HTL30" s="7"/>
      <c r="HTM30" s="7"/>
      <c r="HTN30" s="7"/>
      <c r="HTO30" s="7"/>
      <c r="HTP30" s="7"/>
    </row>
    <row r="31" spans="1:5944" ht="25.5" customHeight="1" thickTop="1" x14ac:dyDescent="0.35">
      <c r="A31" s="317"/>
      <c r="B31" s="129" t="str">
        <f>IF(ISERROR(VLOOKUP(C31,'CODE REFERENCE'!$A$104:$B$110,2,FALSE)),"",(VLOOKUP(C31,'CODE REFERENCE'!$A$104:$B$110,2,FALSE)))</f>
        <v/>
      </c>
      <c r="C31" s="90"/>
      <c r="D31" s="55"/>
      <c r="E31" s="53"/>
      <c r="F31" s="53"/>
      <c r="G31" s="53"/>
      <c r="H31" s="53"/>
      <c r="I31" s="53"/>
      <c r="J31" s="53"/>
      <c r="K31" s="53"/>
      <c r="L31" s="53"/>
      <c r="M31" s="53"/>
      <c r="N31" s="53"/>
      <c r="O31" s="53"/>
      <c r="P31" s="53"/>
      <c r="Q31" s="53"/>
      <c r="R31" s="8">
        <f t="shared" ref="R31:R33" si="6">SUM(D31:Q31)</f>
        <v>0</v>
      </c>
    </row>
    <row r="32" spans="1:5944" ht="25.5" customHeight="1" x14ac:dyDescent="0.35">
      <c r="A32" s="318"/>
      <c r="B32" s="2" t="str">
        <f>IF(ISERROR(VLOOKUP(C32,'CODE REFERENCE'!$A$104:$B$110,2,FALSE)),"",(VLOOKUP(C32,'CODE REFERENCE'!$A$104:$B$110,2,FALSE)))</f>
        <v/>
      </c>
      <c r="C32" s="91"/>
      <c r="D32" s="53"/>
      <c r="E32" s="53"/>
      <c r="F32" s="53"/>
      <c r="G32" s="53"/>
      <c r="H32" s="53"/>
      <c r="I32" s="53"/>
      <c r="J32" s="53"/>
      <c r="K32" s="53"/>
      <c r="L32" s="53"/>
      <c r="M32" s="53"/>
      <c r="N32" s="53"/>
      <c r="O32" s="53"/>
      <c r="P32" s="53"/>
      <c r="Q32" s="53"/>
      <c r="R32" s="8">
        <f t="shared" si="6"/>
        <v>0</v>
      </c>
    </row>
    <row r="33" spans="1:192" ht="25.5" customHeight="1" thickBot="1" x14ac:dyDescent="0.4">
      <c r="A33" s="319"/>
      <c r="B33" s="130" t="str">
        <f>IF(ISERROR(VLOOKUP(C33,'CODE REFERENCE'!$A$104:$B$110,2,FALSE)),"",(VLOOKUP(C33,'CODE REFERENCE'!$A$104:$B$110,2,FALSE)))</f>
        <v/>
      </c>
      <c r="C33" s="138"/>
      <c r="D33" s="97"/>
      <c r="E33" s="55"/>
      <c r="F33" s="55"/>
      <c r="G33" s="55"/>
      <c r="H33" s="55"/>
      <c r="I33" s="55"/>
      <c r="J33" s="55"/>
      <c r="K33" s="55"/>
      <c r="L33" s="55"/>
      <c r="M33" s="55"/>
      <c r="N33" s="55"/>
      <c r="O33" s="55"/>
      <c r="P33" s="55"/>
      <c r="Q33" s="55"/>
      <c r="R33" s="15">
        <f t="shared" si="6"/>
        <v>0</v>
      </c>
    </row>
    <row r="34" spans="1:192" s="10" customFormat="1" ht="20.25" customHeight="1" thickBot="1" x14ac:dyDescent="0.4">
      <c r="A34" s="71"/>
      <c r="B34" s="72"/>
      <c r="C34" s="73" t="s">
        <v>69</v>
      </c>
      <c r="D34" s="74" t="str">
        <f t="shared" ref="D34:R34" si="7">IF((SUM(D31:D33))=0,"",(SUM(D31:D33)))</f>
        <v/>
      </c>
      <c r="E34" s="74" t="str">
        <f t="shared" si="7"/>
        <v/>
      </c>
      <c r="F34" s="74" t="str">
        <f t="shared" si="7"/>
        <v/>
      </c>
      <c r="G34" s="74" t="str">
        <f t="shared" si="7"/>
        <v/>
      </c>
      <c r="H34" s="74" t="str">
        <f t="shared" si="7"/>
        <v/>
      </c>
      <c r="I34" s="74" t="str">
        <f t="shared" si="7"/>
        <v/>
      </c>
      <c r="J34" s="74" t="str">
        <f t="shared" si="7"/>
        <v/>
      </c>
      <c r="K34" s="74" t="str">
        <f t="shared" si="7"/>
        <v/>
      </c>
      <c r="L34" s="74" t="str">
        <f t="shared" si="7"/>
        <v/>
      </c>
      <c r="M34" s="74" t="str">
        <f t="shared" si="7"/>
        <v/>
      </c>
      <c r="N34" s="74" t="str">
        <f t="shared" si="7"/>
        <v/>
      </c>
      <c r="O34" s="74" t="str">
        <f t="shared" si="7"/>
        <v/>
      </c>
      <c r="P34" s="74" t="str">
        <f t="shared" si="7"/>
        <v/>
      </c>
      <c r="Q34" s="75" t="str">
        <f t="shared" si="7"/>
        <v/>
      </c>
      <c r="R34" s="76" t="str">
        <f t="shared" si="7"/>
        <v/>
      </c>
    </row>
    <row r="35" spans="1:192" s="18" customFormat="1" ht="30" customHeight="1" thickBot="1" x14ac:dyDescent="0.4">
      <c r="A35" s="77"/>
      <c r="B35" s="78"/>
      <c r="C35" s="79" t="s">
        <v>70</v>
      </c>
      <c r="D35" s="80" t="str">
        <f>IF((SUM(D10:D17)+SUM(D20:D27)+SUM(D31:D33))=0,"",(SUM(D10:D17)+SUM(D20:D27)+SUM(D31:D33)))</f>
        <v/>
      </c>
      <c r="E35" s="80" t="str">
        <f t="shared" ref="E35:Q35" si="8">IF((SUM(E10:E17)+SUM(E20:E27)+SUM(E31:E33))=0,"",(SUM(E10:E17)+SUM(E20:E27)+SUM(E31:E33)))</f>
        <v/>
      </c>
      <c r="F35" s="80" t="str">
        <f t="shared" si="8"/>
        <v/>
      </c>
      <c r="G35" s="80" t="str">
        <f t="shared" si="8"/>
        <v/>
      </c>
      <c r="H35" s="80" t="str">
        <f t="shared" si="8"/>
        <v/>
      </c>
      <c r="I35" s="80" t="str">
        <f t="shared" si="8"/>
        <v/>
      </c>
      <c r="J35" s="80" t="str">
        <f t="shared" si="8"/>
        <v/>
      </c>
      <c r="K35" s="80" t="str">
        <f t="shared" si="8"/>
        <v/>
      </c>
      <c r="L35" s="80" t="str">
        <f t="shared" si="8"/>
        <v/>
      </c>
      <c r="M35" s="80" t="str">
        <f t="shared" si="8"/>
        <v/>
      </c>
      <c r="N35" s="80" t="str">
        <f t="shared" si="8"/>
        <v/>
      </c>
      <c r="O35" s="80" t="str">
        <f t="shared" si="8"/>
        <v/>
      </c>
      <c r="P35" s="80" t="str">
        <f t="shared" si="8"/>
        <v/>
      </c>
      <c r="Q35" s="81" t="str">
        <f t="shared" si="8"/>
        <v/>
      </c>
      <c r="R35" s="82" t="str">
        <f>IF((SUM(R10:R17)+SUM(R20:R27)+SUM(R31:R33))=0,"",(SUM(R10:R17)+SUM(R20:R27)+SUM(R31:R33)))</f>
        <v/>
      </c>
    </row>
    <row r="36" spans="1:192" ht="19" thickTop="1" thickBot="1" x14ac:dyDescent="0.4">
      <c r="A36" s="11" t="s">
        <v>148</v>
      </c>
      <c r="B36" s="12"/>
      <c r="C36" s="12"/>
      <c r="D36" s="12"/>
      <c r="E36" s="12"/>
      <c r="F36" s="12"/>
      <c r="G36" s="12"/>
      <c r="H36" s="12"/>
      <c r="I36" s="12"/>
      <c r="J36" s="12"/>
      <c r="K36" s="12"/>
      <c r="L36" s="12"/>
      <c r="M36" s="12"/>
      <c r="N36" s="12"/>
      <c r="O36" s="12"/>
      <c r="P36" s="12"/>
      <c r="Q36" s="12"/>
      <c r="R36" s="144"/>
    </row>
    <row r="37" spans="1:192" s="128" customFormat="1" ht="15.75" customHeight="1" thickTop="1" x14ac:dyDescent="0.35">
      <c r="A37" s="340" t="s">
        <v>149</v>
      </c>
      <c r="B37" s="341"/>
      <c r="C37" s="124" t="s">
        <v>106</v>
      </c>
      <c r="D37" s="335" t="s">
        <v>150</v>
      </c>
      <c r="E37" s="336"/>
      <c r="F37" s="336"/>
      <c r="G37" s="336"/>
      <c r="H37" s="336"/>
      <c r="I37" s="336"/>
      <c r="J37" s="336"/>
      <c r="K37" s="336"/>
      <c r="L37" s="336"/>
      <c r="M37" s="336"/>
      <c r="N37" s="336"/>
      <c r="O37" s="336"/>
      <c r="P37" s="336"/>
      <c r="Q37" s="336"/>
      <c r="R37" s="127"/>
    </row>
    <row r="38" spans="1:192" ht="28.5" customHeight="1" x14ac:dyDescent="0.35">
      <c r="A38" s="342"/>
      <c r="B38" s="343"/>
      <c r="C38" s="164"/>
      <c r="D38" s="159"/>
      <c r="E38" s="159"/>
      <c r="F38" s="159"/>
      <c r="G38" s="159"/>
      <c r="H38" s="159"/>
      <c r="I38" s="159"/>
      <c r="J38" s="159"/>
      <c r="K38" s="159"/>
      <c r="L38" s="159"/>
      <c r="M38" s="159"/>
      <c r="N38" s="159"/>
      <c r="O38" s="159"/>
      <c r="P38" s="159"/>
      <c r="Q38" s="159"/>
      <c r="R38" s="160">
        <f>SUM(D38:Q38)</f>
        <v>0</v>
      </c>
    </row>
    <row r="39" spans="1:192" ht="28.5" customHeight="1" x14ac:dyDescent="0.35">
      <c r="A39" s="342"/>
      <c r="B39" s="343"/>
      <c r="C39" s="164"/>
      <c r="D39" s="159"/>
      <c r="E39" s="159"/>
      <c r="F39" s="159"/>
      <c r="G39" s="159"/>
      <c r="H39" s="159"/>
      <c r="I39" s="159"/>
      <c r="J39" s="159"/>
      <c r="K39" s="159"/>
      <c r="L39" s="159"/>
      <c r="M39" s="159"/>
      <c r="N39" s="159"/>
      <c r="O39" s="159"/>
      <c r="P39" s="159"/>
      <c r="Q39" s="159"/>
      <c r="R39" s="160">
        <f t="shared" ref="R39:R40" si="9">SUM(D39:Q39)</f>
        <v>0</v>
      </c>
    </row>
    <row r="40" spans="1:192" ht="28.5" customHeight="1" thickBot="1" x14ac:dyDescent="0.4">
      <c r="A40" s="344"/>
      <c r="B40" s="345"/>
      <c r="C40" s="165"/>
      <c r="D40" s="159"/>
      <c r="E40" s="159"/>
      <c r="F40" s="159"/>
      <c r="G40" s="159"/>
      <c r="H40" s="159"/>
      <c r="I40" s="159"/>
      <c r="J40" s="159"/>
      <c r="K40" s="159"/>
      <c r="L40" s="159"/>
      <c r="M40" s="159"/>
      <c r="N40" s="159"/>
      <c r="O40" s="159"/>
      <c r="P40" s="159"/>
      <c r="Q40" s="159"/>
      <c r="R40" s="161">
        <f t="shared" si="9"/>
        <v>0</v>
      </c>
    </row>
    <row r="41" spans="1:192" ht="28.5" customHeight="1" thickBot="1" x14ac:dyDescent="0.4">
      <c r="A41" s="337" t="s">
        <v>151</v>
      </c>
      <c r="B41" s="338"/>
      <c r="C41" s="339"/>
      <c r="D41" s="162" t="str">
        <f>IF((SUM(D38:D40))=0,"",(SUM(D38:D40)))</f>
        <v/>
      </c>
      <c r="E41" s="162" t="str">
        <f t="shared" ref="E41:Q41" si="10">IF((SUM(E38:E40))=0,"",(SUM(E38:E40)))</f>
        <v/>
      </c>
      <c r="F41" s="162" t="str">
        <f t="shared" si="10"/>
        <v/>
      </c>
      <c r="G41" s="162" t="str">
        <f t="shared" si="10"/>
        <v/>
      </c>
      <c r="H41" s="162" t="str">
        <f t="shared" si="10"/>
        <v/>
      </c>
      <c r="I41" s="162" t="str">
        <f t="shared" si="10"/>
        <v/>
      </c>
      <c r="J41" s="162" t="str">
        <f t="shared" si="10"/>
        <v/>
      </c>
      <c r="K41" s="162" t="str">
        <f t="shared" si="10"/>
        <v/>
      </c>
      <c r="L41" s="162" t="str">
        <f t="shared" si="10"/>
        <v/>
      </c>
      <c r="M41" s="162" t="str">
        <f t="shared" si="10"/>
        <v/>
      </c>
      <c r="N41" s="162" t="str">
        <f t="shared" si="10"/>
        <v/>
      </c>
      <c r="O41" s="162" t="str">
        <f t="shared" si="10"/>
        <v/>
      </c>
      <c r="P41" s="162" t="str">
        <f t="shared" si="10"/>
        <v/>
      </c>
      <c r="Q41" s="162" t="str">
        <f t="shared" si="10"/>
        <v/>
      </c>
      <c r="R41" s="163" t="str">
        <f>IF((SUM(R38:R40))=0,"",(SUM(R38:R40)))</f>
        <v/>
      </c>
    </row>
    <row r="42" spans="1:192" ht="34.5" customHeight="1" x14ac:dyDescent="0.35">
      <c r="A42" s="295" t="s">
        <v>152</v>
      </c>
      <c r="B42" s="296"/>
      <c r="C42" s="296"/>
      <c r="D42" s="296"/>
      <c r="E42" s="296"/>
      <c r="F42" s="296"/>
      <c r="G42" s="297"/>
      <c r="H42" s="295" t="s">
        <v>153</v>
      </c>
      <c r="I42" s="296"/>
      <c r="J42" s="296"/>
      <c r="K42" s="296"/>
      <c r="L42" s="296"/>
      <c r="M42" s="296"/>
      <c r="N42" s="296"/>
      <c r="O42" s="296"/>
      <c r="P42" s="296"/>
      <c r="Q42" s="296"/>
      <c r="R42" s="297"/>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row>
    <row r="43" spans="1:192" s="4" customFormat="1" ht="21.75" customHeight="1" x14ac:dyDescent="0.25">
      <c r="A43" s="59"/>
      <c r="B43" s="60"/>
      <c r="C43" s="60"/>
      <c r="D43" s="60"/>
      <c r="E43" s="60"/>
      <c r="F43" s="60"/>
      <c r="G43" s="61"/>
      <c r="H43" s="59"/>
      <c r="I43" s="60"/>
      <c r="J43" s="57"/>
      <c r="K43" s="57"/>
      <c r="L43" s="57"/>
      <c r="M43" s="57"/>
      <c r="N43" s="57"/>
      <c r="O43" s="57"/>
      <c r="P43" s="57"/>
      <c r="Q43" s="57"/>
      <c r="R43" s="58"/>
    </row>
    <row r="44" spans="1:192" s="6" customFormat="1" ht="18" customHeight="1" thickBot="1" x14ac:dyDescent="0.4">
      <c r="A44" s="62" t="s">
        <v>74</v>
      </c>
      <c r="B44" s="23"/>
      <c r="C44" s="56"/>
      <c r="D44" s="24"/>
      <c r="E44" s="24" t="s">
        <v>75</v>
      </c>
      <c r="F44" s="24"/>
      <c r="G44" s="25"/>
      <c r="H44" s="95" t="s">
        <v>76</v>
      </c>
      <c r="I44" s="23"/>
      <c r="J44" s="23"/>
      <c r="K44" s="23"/>
      <c r="L44" s="23"/>
      <c r="M44" s="23"/>
      <c r="N44" s="23"/>
      <c r="O44" s="23"/>
      <c r="P44" s="24" t="s">
        <v>75</v>
      </c>
      <c r="Q44" s="24"/>
      <c r="R44" s="25"/>
    </row>
  </sheetData>
  <sheetProtection algorithmName="SHA-512" hashValue="Of3ykboKbZzdBgpN0jh36AXZy+dbyTmh619FM3ahOMSTuneSDoW2h+I/h1K63p2SxT8Q8aN+peUOVz7L95yj8Q==" saltValue="6X62Ssw+q+GZP6hSt7dnfA==" spinCount="100000" sheet="1" selectLockedCells="1"/>
  <dataConsolidate/>
  <customSheetViews>
    <customSheetView guid="{83098F38-0717-4B50-8BD3-203AEAEC5178}" scale="65" showPageBreaks="1" showGridLines="0" fitToPage="1" printArea="1">
      <selection activeCell="Q35" sqref="Q35"/>
      <rowBreaks count="1" manualBreakCount="1">
        <brk id="46" max="19" man="1"/>
      </rowBreaks>
      <pageMargins left="0.1" right="0.1" top="0.6" bottom="0" header="0.05" footer="0.05"/>
      <printOptions horizontalCentered="1"/>
      <pageSetup scale="65" orientation="landscape" horizontalDpi="4294967293" r:id="rId1"/>
      <headerFooter alignWithMargins="0"/>
    </customSheetView>
    <customSheetView guid="{DD73B992-D19F-4F98-A6CC-04B0864BB520}" scale="65" showGridLines="0" fitToPage="1">
      <selection activeCell="B9" sqref="B9"/>
      <rowBreaks count="1" manualBreakCount="1">
        <brk id="46" max="19" man="1"/>
      </rowBreaks>
      <pageMargins left="0.1" right="0.1" top="0.6" bottom="0" header="0.05" footer="0.05"/>
      <printOptions horizontalCentered="1"/>
      <pageSetup scale="65" orientation="landscape" horizontalDpi="4294967293" r:id="rId2"/>
      <headerFooter alignWithMargins="0"/>
    </customSheetView>
  </customSheetViews>
  <mergeCells count="28">
    <mergeCell ref="D37:Q37"/>
    <mergeCell ref="A41:C41"/>
    <mergeCell ref="A37:B37"/>
    <mergeCell ref="A38:B38"/>
    <mergeCell ref="A39:B39"/>
    <mergeCell ref="A40:B40"/>
    <mergeCell ref="H4:K4"/>
    <mergeCell ref="H2:L2"/>
    <mergeCell ref="R6:R7"/>
    <mergeCell ref="A20:A27"/>
    <mergeCell ref="A6:C7"/>
    <mergeCell ref="R2:R4"/>
    <mergeCell ref="H42:R42"/>
    <mergeCell ref="A1:R1"/>
    <mergeCell ref="A2:B2"/>
    <mergeCell ref="A3:B3"/>
    <mergeCell ref="A5:R5"/>
    <mergeCell ref="N3:O3"/>
    <mergeCell ref="P3:Q3"/>
    <mergeCell ref="N4:O4"/>
    <mergeCell ref="P4:Q4"/>
    <mergeCell ref="P2:Q2"/>
    <mergeCell ref="N2:O2"/>
    <mergeCell ref="H3:L3"/>
    <mergeCell ref="E2:F2"/>
    <mergeCell ref="A42:G42"/>
    <mergeCell ref="A31:A33"/>
    <mergeCell ref="A4:C4"/>
  </mergeCells>
  <dataValidations xWindow="287" yWindow="651" count="12">
    <dataValidation allowBlank="1" showErrorMessage="1" prompt="Please select a Program Area from the list" sqref="C34:C35 C18 C28:C29 A41" xr:uid="{00000000-0002-0000-0000-000000000000}"/>
    <dataValidation allowBlank="1" showErrorMessage="1" prompt="Select from the list for hours worked:_x000a__x000a_REG - regular_x000a_OT - overtime_x000a_CTW - compensatory bank_x000a_" sqref="B34:B35" xr:uid="{00000000-0002-0000-0000-000001000000}"/>
    <dataValidation type="list" allowBlank="1" showInputMessage="1" showErrorMessage="1" prompt="Select from the list for hours worked:_x000a__x000a_REG - regular_x000a_OT - overtime_x000a_CTW - compensatory bank_x000a_" sqref="B28:B29 B10:B18" xr:uid="{00000000-0002-0000-0000-000002000000}">
      <formula1>"REG,OT,CTW"</formula1>
    </dataValidation>
    <dataValidation allowBlank="1" showErrorMessage="1" sqref="C20:C22" xr:uid="{00000000-0002-0000-0000-000003000000}"/>
    <dataValidation allowBlank="1" showInputMessage="1" showErrorMessage="1" promptTitle="WORKED HOURS" prompt="Enter the number of hours worked on each date for each activity. _x000a__x000a_If you worked at more than one location or performed multiple activities, enter the time for each location/activity on a seperate row." sqref="D10:Q17" xr:uid="{00000000-0002-0000-0000-000004000000}"/>
    <dataValidation allowBlank="1" showInputMessage="1" showErrorMessage="1" promptTitle="BENEFIT" prompt="Enter the number of hours of leave used during your regular work schedule. " sqref="D20:Q27" xr:uid="{00000000-0002-0000-0000-000005000000}"/>
    <dataValidation allowBlank="1" showInputMessage="1" showErrorMessage="1" promptTitle="CERTIFICATIONS" prompt="Enter the total other hours spent utilizing specific certified skills." sqref="D31:Q33" xr:uid="{00000000-0002-0000-0000-000006000000}"/>
    <dataValidation type="list" allowBlank="1" showInputMessage="1" showErrorMessage="1" sqref="P2:Q2" xr:uid="{00000000-0002-0000-0000-000007000000}">
      <formula1>PayPeriod</formula1>
    </dataValidation>
    <dataValidation type="list" showInputMessage="1" showErrorMessage="1" prompt="Select your work location/ activity from the list." sqref="C38:C40 C10:C17" xr:uid="{00000000-0002-0000-0000-000008000000}">
      <formula1>Programs</formula1>
    </dataValidation>
    <dataValidation type="list" showInputMessage="1" showErrorMessage="1" prompt="Please select a leave type from the list._x000a__x000a_For holidays, select the appropriate item to designate whether the hours should be paid, banked, or used from bank. " sqref="C23:C24 C26:C27 C25" xr:uid="{00000000-0002-0000-0000-000009000000}">
      <formula1>Leaves</formula1>
    </dataValidation>
    <dataValidation allowBlank="1" showInputMessage="1" showErrorMessage="1" promptTitle="REIMBURSEABLE MILES DRIVEN" prompt="_x000a_DAILY REIMBURSEABLE MILES = (TOTAL MILES DRIVEN) - (NORMAL ROUNDTRIP COMMUTE MILES)_x000a__x000a_Enter the number of reimburseable miles driven USING YOUR PERSONAL VEHICLE on each date for each location/activity." sqref="D38:Q40" xr:uid="{00000000-0002-0000-0000-00000A000000}"/>
    <dataValidation type="list" allowBlank="1" showInputMessage="1" showErrorMessage="1" promptTitle="CERTIFICATIONS" prompt="Select a certification or Standby Time from the list" sqref="C31:C33" xr:uid="{00000000-0002-0000-0000-00000B000000}">
      <formula1>Certs</formula1>
    </dataValidation>
  </dataValidations>
  <printOptions horizontalCentered="1"/>
  <pageMargins left="0.15" right="0.15" top="0.15" bottom="0.15" header="0.05" footer="0.05"/>
  <pageSetup scale="73" orientation="portrait" horizontalDpi="4294967293"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IA107"/>
  <sheetViews>
    <sheetView showGridLines="0" zoomScale="90" zoomScaleNormal="90" zoomScaleSheetLayoutView="75" workbookViewId="0">
      <pane ySplit="9" topLeftCell="A10" activePane="bottomLeft" state="frozen"/>
      <selection activeCell="B10" sqref="B10"/>
      <selection pane="bottomLeft" activeCell="C18" sqref="C18"/>
    </sheetView>
  </sheetViews>
  <sheetFormatPr defaultColWidth="9.1796875" defaultRowHeight="12.5" x14ac:dyDescent="0.35"/>
  <cols>
    <col min="1" max="1" width="7.453125" style="5" customWidth="1"/>
    <col min="2" max="2" width="12.453125" style="5" customWidth="1"/>
    <col min="3" max="4" width="8.7265625" style="6" customWidth="1"/>
    <col min="5" max="6" width="8.7265625" style="17" customWidth="1"/>
    <col min="7" max="16" width="8.7265625" style="5" customWidth="1"/>
    <col min="17" max="17" width="7.7265625" style="5" customWidth="1"/>
    <col min="18" max="20" width="9.1796875" style="5"/>
    <col min="21" max="21" width="13.54296875" style="5" hidden="1" customWidth="1"/>
    <col min="22" max="22" width="7.453125" style="5" hidden="1" customWidth="1"/>
    <col min="23" max="23" width="12.1796875" style="5" hidden="1" customWidth="1"/>
    <col min="24" max="24" width="9" style="5" hidden="1" customWidth="1"/>
    <col min="25" max="25" width="7.453125" style="5" hidden="1" customWidth="1"/>
    <col min="26" max="26" width="8.453125" style="5" hidden="1" customWidth="1"/>
    <col min="27" max="28" width="30.26953125" style="5" hidden="1" customWidth="1"/>
    <col min="29" max="29" width="13.453125" style="5" hidden="1" customWidth="1"/>
    <col min="30" max="31" width="8.54296875" style="5" hidden="1" customWidth="1"/>
    <col min="32" max="32" width="9.1796875" style="5" hidden="1" customWidth="1"/>
    <col min="33" max="33" width="48" style="189" hidden="1" customWidth="1"/>
    <col min="34" max="34" width="97.7265625" style="5" hidden="1" customWidth="1"/>
    <col min="35" max="35" width="12" style="5" hidden="1" customWidth="1"/>
    <col min="36" max="37" width="9.1796875" style="5" hidden="1" customWidth="1"/>
    <col min="38" max="38" width="9" style="5" hidden="1" customWidth="1"/>
    <col min="39" max="39" width="12" style="5" hidden="1" customWidth="1"/>
    <col min="40" max="40" width="10.26953125" style="5" hidden="1" customWidth="1"/>
    <col min="41" max="41" width="12" style="5" hidden="1" customWidth="1"/>
    <col min="42" max="42" width="9.26953125" style="5" hidden="1" customWidth="1"/>
    <col min="43" max="61" width="9.1796875" style="5" hidden="1" customWidth="1"/>
    <col min="62" max="67" width="0" style="5" hidden="1" customWidth="1"/>
    <col min="68" max="16384" width="9.1796875" style="5"/>
  </cols>
  <sheetData>
    <row r="1" spans="1:38" ht="56.25" customHeight="1" thickBot="1" x14ac:dyDescent="0.4">
      <c r="A1" s="373" t="s">
        <v>59</v>
      </c>
      <c r="B1" s="373"/>
      <c r="C1" s="373"/>
      <c r="D1" s="373"/>
      <c r="E1" s="373"/>
      <c r="F1" s="373"/>
      <c r="G1" s="373"/>
      <c r="H1" s="373"/>
      <c r="I1" s="373"/>
      <c r="J1" s="373"/>
      <c r="K1" s="373"/>
      <c r="L1" s="373"/>
      <c r="M1" s="373"/>
      <c r="N1" s="373"/>
      <c r="O1" s="373"/>
      <c r="P1" s="373"/>
      <c r="Q1" s="373"/>
      <c r="AF1" s="182"/>
      <c r="AG1" s="183"/>
    </row>
    <row r="2" spans="1:38" ht="33" customHeight="1" thickBot="1" x14ac:dyDescent="0.4">
      <c r="A2" s="367" t="str">
        <f>IF(Timesheet!A2="","",Timesheet!A2&amp;", "&amp;Timesheet!C2)</f>
        <v/>
      </c>
      <c r="B2" s="368"/>
      <c r="C2" s="368"/>
      <c r="D2" s="368"/>
      <c r="E2" s="290"/>
      <c r="F2" s="369" t="str">
        <f>IF(Timesheet!E2="","",Timesheet!E2)</f>
        <v/>
      </c>
      <c r="G2" s="369"/>
      <c r="H2" s="291"/>
      <c r="I2" s="369" t="str">
        <f>IF(Timesheet!H2="","",Timesheet!H2)</f>
        <v/>
      </c>
      <c r="J2" s="369"/>
      <c r="K2" s="369"/>
      <c r="L2" s="370"/>
      <c r="M2" s="315" t="s">
        <v>11</v>
      </c>
      <c r="N2" s="316"/>
      <c r="O2" s="313">
        <f>Timesheet!$P$2</f>
        <v>15</v>
      </c>
      <c r="P2" s="314"/>
      <c r="Q2" s="365" t="s">
        <v>462</v>
      </c>
      <c r="V2" s="5" t="s">
        <v>463</v>
      </c>
      <c r="W2" s="182">
        <v>0.25</v>
      </c>
      <c r="X2" s="182">
        <v>0.75</v>
      </c>
      <c r="AD2" s="5" t="s">
        <v>464</v>
      </c>
      <c r="AE2" s="182">
        <v>0.74930555555555556</v>
      </c>
      <c r="AF2" s="182"/>
      <c r="AG2" s="183"/>
      <c r="AI2" s="5">
        <v>0.95833333333333337</v>
      </c>
    </row>
    <row r="3" spans="1:38" ht="15" customHeight="1" thickBot="1" x14ac:dyDescent="0.4">
      <c r="A3" s="376" t="s">
        <v>86</v>
      </c>
      <c r="B3" s="371"/>
      <c r="C3" s="371"/>
      <c r="D3" s="371"/>
      <c r="F3" s="371" t="s">
        <v>56</v>
      </c>
      <c r="G3" s="371"/>
      <c r="I3" s="371" t="s">
        <v>115</v>
      </c>
      <c r="J3" s="371"/>
      <c r="K3" s="371"/>
      <c r="L3" s="372"/>
      <c r="M3" s="374" t="s">
        <v>57</v>
      </c>
      <c r="N3" s="375"/>
      <c r="O3" s="359" t="s">
        <v>58</v>
      </c>
      <c r="P3" s="360"/>
      <c r="Q3" s="365"/>
      <c r="V3" s="5" t="s">
        <v>465</v>
      </c>
      <c r="W3" s="182">
        <v>0.75</v>
      </c>
      <c r="X3" s="182">
        <v>0.95833333333333337</v>
      </c>
      <c r="AF3" s="182"/>
      <c r="AG3" s="183"/>
    </row>
    <row r="4" spans="1:38" s="22" customFormat="1" ht="18.75" customHeight="1" thickBot="1" x14ac:dyDescent="0.4">
      <c r="A4" s="361"/>
      <c r="B4" s="361"/>
      <c r="C4" s="361"/>
      <c r="D4" s="184"/>
      <c r="E4" s="185"/>
      <c r="F4" s="185"/>
      <c r="G4" s="185"/>
      <c r="H4" s="185"/>
      <c r="I4" s="185"/>
      <c r="J4" s="185"/>
      <c r="K4" s="185"/>
      <c r="L4" s="185"/>
      <c r="M4" s="362">
        <f>VLOOKUP($O$2,'CODE REFERENCE'!$A$113:$C$138,2)</f>
        <v>45834</v>
      </c>
      <c r="N4" s="363"/>
      <c r="O4" s="363">
        <f>VLOOKUP($O$2,'CODE REFERENCE'!$A$113:$C$138,3)</f>
        <v>45847</v>
      </c>
      <c r="P4" s="364"/>
      <c r="Q4" s="366"/>
      <c r="V4" s="5" t="s">
        <v>466</v>
      </c>
      <c r="W4" s="182" t="s">
        <v>467</v>
      </c>
      <c r="X4" s="182">
        <v>0.25</v>
      </c>
      <c r="Y4" s="5"/>
      <c r="AF4" s="186"/>
      <c r="AG4" s="187"/>
    </row>
    <row r="5" spans="1:38" s="22" customFormat="1" ht="39" customHeight="1" x14ac:dyDescent="0.35">
      <c r="A5" s="357" t="s">
        <v>85</v>
      </c>
      <c r="B5" s="357"/>
      <c r="C5" s="357"/>
      <c r="D5" s="357"/>
      <c r="E5" s="357"/>
      <c r="F5" s="357"/>
      <c r="G5" s="357"/>
      <c r="H5" s="357"/>
      <c r="I5" s="357"/>
      <c r="J5" s="357"/>
      <c r="K5" s="357"/>
      <c r="L5" s="357"/>
      <c r="M5" s="357"/>
      <c r="N5" s="357"/>
      <c r="O5" s="357"/>
      <c r="P5" s="357"/>
      <c r="Q5" s="358"/>
      <c r="AF5" s="182"/>
      <c r="AG5" s="183"/>
    </row>
    <row r="6" spans="1:38" s="22" customFormat="1" ht="25" customHeight="1" x14ac:dyDescent="0.45">
      <c r="A6" s="237" t="s">
        <v>476</v>
      </c>
      <c r="B6" s="238"/>
      <c r="C6" s="238"/>
      <c r="D6" s="238"/>
      <c r="E6" s="238"/>
      <c r="F6" s="238"/>
      <c r="G6" s="238"/>
      <c r="H6" s="238"/>
      <c r="I6" s="238"/>
      <c r="J6" s="238"/>
      <c r="K6" s="238"/>
      <c r="L6" s="238"/>
      <c r="M6" s="238"/>
      <c r="N6" s="238"/>
      <c r="O6" s="238"/>
      <c r="P6" s="238"/>
      <c r="Q6" s="239"/>
      <c r="AF6" s="182"/>
      <c r="AG6" s="235"/>
    </row>
    <row r="7" spans="1:38" s="22" customFormat="1" ht="25" customHeight="1" thickBot="1" x14ac:dyDescent="0.5">
      <c r="A7" s="237" t="s">
        <v>477</v>
      </c>
      <c r="B7" s="238"/>
      <c r="C7" s="238"/>
      <c r="D7" s="238"/>
      <c r="E7" s="238"/>
      <c r="F7" s="238"/>
      <c r="G7" s="238"/>
      <c r="H7" s="238"/>
      <c r="I7" s="238"/>
      <c r="J7" s="238"/>
      <c r="K7" s="238"/>
      <c r="L7" s="238"/>
      <c r="M7" s="238"/>
      <c r="N7" s="238"/>
      <c r="O7" s="238"/>
      <c r="P7" s="238"/>
      <c r="Q7" s="239"/>
      <c r="AF7" s="182"/>
      <c r="AG7" s="235"/>
    </row>
    <row r="8" spans="1:38" s="231" customFormat="1" ht="25" customHeight="1" x14ac:dyDescent="0.35">
      <c r="A8" s="240"/>
      <c r="B8" s="276" t="s">
        <v>75</v>
      </c>
      <c r="C8" s="277">
        <f>M4</f>
        <v>45834</v>
      </c>
      <c r="D8" s="277">
        <f>C8+1</f>
        <v>45835</v>
      </c>
      <c r="E8" s="277">
        <f>D8+1</f>
        <v>45836</v>
      </c>
      <c r="F8" s="277">
        <f t="shared" ref="F8:P8" si="0">E8+1</f>
        <v>45837</v>
      </c>
      <c r="G8" s="277">
        <f t="shared" si="0"/>
        <v>45838</v>
      </c>
      <c r="H8" s="277">
        <f t="shared" si="0"/>
        <v>45839</v>
      </c>
      <c r="I8" s="277">
        <f t="shared" si="0"/>
        <v>45840</v>
      </c>
      <c r="J8" s="277">
        <f t="shared" si="0"/>
        <v>45841</v>
      </c>
      <c r="K8" s="277">
        <f>J8+1</f>
        <v>45842</v>
      </c>
      <c r="L8" s="277">
        <f t="shared" si="0"/>
        <v>45843</v>
      </c>
      <c r="M8" s="277">
        <f t="shared" si="0"/>
        <v>45844</v>
      </c>
      <c r="N8" s="277">
        <f t="shared" si="0"/>
        <v>45845</v>
      </c>
      <c r="O8" s="277">
        <f t="shared" si="0"/>
        <v>45846</v>
      </c>
      <c r="P8" s="278">
        <f t="shared" si="0"/>
        <v>45847</v>
      </c>
      <c r="Q8" s="349"/>
      <c r="AF8" s="232"/>
      <c r="AG8" s="233"/>
    </row>
    <row r="9" spans="1:38" s="231" customFormat="1" ht="25" customHeight="1" thickBot="1" x14ac:dyDescent="0.4">
      <c r="A9" s="240"/>
      <c r="B9" s="279" t="s">
        <v>468</v>
      </c>
      <c r="C9" s="280" t="s">
        <v>2</v>
      </c>
      <c r="D9" s="280" t="s">
        <v>3</v>
      </c>
      <c r="E9" s="280" t="s">
        <v>4</v>
      </c>
      <c r="F9" s="280" t="s">
        <v>5</v>
      </c>
      <c r="G9" s="280" t="s">
        <v>6</v>
      </c>
      <c r="H9" s="280" t="s">
        <v>7</v>
      </c>
      <c r="I9" s="280" t="s">
        <v>8</v>
      </c>
      <c r="J9" s="280" t="s">
        <v>2</v>
      </c>
      <c r="K9" s="280" t="s">
        <v>3</v>
      </c>
      <c r="L9" s="280" t="s">
        <v>4</v>
      </c>
      <c r="M9" s="280" t="s">
        <v>5</v>
      </c>
      <c r="N9" s="280" t="s">
        <v>6</v>
      </c>
      <c r="O9" s="280" t="s">
        <v>7</v>
      </c>
      <c r="P9" s="281" t="s">
        <v>8</v>
      </c>
      <c r="Q9" s="349"/>
      <c r="Z9" s="346"/>
      <c r="AA9" s="346"/>
      <c r="AB9" s="346"/>
      <c r="AF9" s="234"/>
      <c r="AG9" s="17"/>
      <c r="AH9" s="17"/>
      <c r="AI9" s="17"/>
    </row>
    <row r="10" spans="1:38" ht="20.149999999999999" customHeight="1" thickBot="1" x14ac:dyDescent="0.4">
      <c r="A10" s="241"/>
      <c r="B10" s="242"/>
      <c r="C10" s="243"/>
      <c r="D10" s="243"/>
      <c r="E10" s="243"/>
      <c r="F10" s="243"/>
      <c r="G10" s="243"/>
      <c r="H10" s="243"/>
      <c r="I10" s="243"/>
      <c r="J10" s="243"/>
      <c r="K10" s="243"/>
      <c r="L10" s="243"/>
      <c r="M10" s="243"/>
      <c r="N10" s="243"/>
      <c r="O10" s="243"/>
      <c r="P10" s="243"/>
      <c r="Q10" s="244"/>
      <c r="Z10" s="188"/>
      <c r="AA10" s="188"/>
      <c r="AB10" s="188"/>
      <c r="AF10" s="182"/>
      <c r="AL10" s="182"/>
    </row>
    <row r="11" spans="1:38" ht="30" customHeight="1" x14ac:dyDescent="0.35">
      <c r="A11" s="245"/>
      <c r="B11" s="282" t="s">
        <v>46</v>
      </c>
      <c r="C11" s="268"/>
      <c r="D11" s="268"/>
      <c r="E11" s="268"/>
      <c r="F11" s="268"/>
      <c r="G11" s="268"/>
      <c r="H11" s="268"/>
      <c r="I11" s="268"/>
      <c r="J11" s="268"/>
      <c r="K11" s="268"/>
      <c r="L11" s="268"/>
      <c r="M11" s="268"/>
      <c r="N11" s="268"/>
      <c r="O11" s="268"/>
      <c r="P11" s="269"/>
      <c r="Q11" s="246"/>
      <c r="T11" s="182"/>
      <c r="U11" s="182"/>
      <c r="Z11" s="190"/>
      <c r="AA11" s="190"/>
      <c r="AB11" s="190"/>
      <c r="AD11" s="99"/>
      <c r="AE11" s="99"/>
      <c r="AF11" s="182"/>
      <c r="AG11" s="188"/>
      <c r="AH11" s="190"/>
      <c r="AI11" s="190"/>
      <c r="AL11" s="182"/>
    </row>
    <row r="12" spans="1:38" ht="30" customHeight="1" thickBot="1" x14ac:dyDescent="0.4">
      <c r="A12" s="245"/>
      <c r="B12" s="283" t="s">
        <v>47</v>
      </c>
      <c r="C12" s="270"/>
      <c r="D12" s="270"/>
      <c r="E12" s="270"/>
      <c r="F12" s="270"/>
      <c r="G12" s="270"/>
      <c r="H12" s="270"/>
      <c r="I12" s="270"/>
      <c r="J12" s="270"/>
      <c r="K12" s="270"/>
      <c r="L12" s="270"/>
      <c r="M12" s="270"/>
      <c r="N12" s="270"/>
      <c r="O12" s="270"/>
      <c r="P12" s="271"/>
      <c r="Q12" s="247"/>
      <c r="T12" s="182"/>
      <c r="U12" s="182"/>
      <c r="Z12" s="190"/>
      <c r="AA12" s="191"/>
      <c r="AB12" s="191"/>
      <c r="AD12" s="99"/>
      <c r="AE12" s="99"/>
      <c r="AF12" s="182"/>
      <c r="AG12" s="188"/>
      <c r="AH12" s="190"/>
      <c r="AI12" s="190"/>
      <c r="AL12" s="182"/>
    </row>
    <row r="13" spans="1:38" ht="30" hidden="1" customHeight="1" x14ac:dyDescent="0.35">
      <c r="A13" s="248"/>
      <c r="B13" s="284" t="s">
        <v>469</v>
      </c>
      <c r="C13" s="267" t="str">
        <f>IF(C11="","",(MOD(C12-C11,1)*24))</f>
        <v/>
      </c>
      <c r="D13" s="267" t="str">
        <f t="shared" ref="D13:P13" si="1">IF(D11="","",(MOD(D12-D11,1)*24))</f>
        <v/>
      </c>
      <c r="E13" s="267" t="str">
        <f t="shared" si="1"/>
        <v/>
      </c>
      <c r="F13" s="267" t="str">
        <f t="shared" si="1"/>
        <v/>
      </c>
      <c r="G13" s="267" t="str">
        <f t="shared" si="1"/>
        <v/>
      </c>
      <c r="H13" s="267" t="str">
        <f t="shared" si="1"/>
        <v/>
      </c>
      <c r="I13" s="267" t="str">
        <f t="shared" si="1"/>
        <v/>
      </c>
      <c r="J13" s="267" t="str">
        <f t="shared" si="1"/>
        <v/>
      </c>
      <c r="K13" s="267" t="str">
        <f t="shared" si="1"/>
        <v/>
      </c>
      <c r="L13" s="267" t="str">
        <f t="shared" si="1"/>
        <v/>
      </c>
      <c r="M13" s="267" t="str">
        <f t="shared" si="1"/>
        <v/>
      </c>
      <c r="N13" s="267" t="str">
        <f t="shared" si="1"/>
        <v/>
      </c>
      <c r="O13" s="267" t="str">
        <f t="shared" si="1"/>
        <v/>
      </c>
      <c r="P13" s="267" t="str">
        <f t="shared" si="1"/>
        <v/>
      </c>
      <c r="Q13" s="251"/>
      <c r="T13" s="182"/>
      <c r="U13" s="182"/>
      <c r="Z13" s="190"/>
      <c r="AA13" s="192"/>
      <c r="AB13" s="192"/>
      <c r="AC13" s="22"/>
      <c r="AD13" s="99"/>
      <c r="AE13" s="99"/>
      <c r="AF13" s="186"/>
      <c r="AG13" s="188"/>
      <c r="AH13" s="193"/>
      <c r="AI13" s="193"/>
    </row>
    <row r="14" spans="1:38" ht="30" hidden="1" customHeight="1" x14ac:dyDescent="0.35">
      <c r="A14" s="248"/>
      <c r="B14" s="285" t="s">
        <v>470</v>
      </c>
      <c r="C14" s="250">
        <f>MAX(0,MIN($X$2,C12+(C12&lt;C11))-MAX($W$2,C11))*24</f>
        <v>0</v>
      </c>
      <c r="D14" s="250">
        <f t="shared" ref="D14" si="2">MAX(0,MIN($X$2,D12+(D12&lt;D11))-MAX($W$2,D11))*24</f>
        <v>0</v>
      </c>
      <c r="E14" s="250">
        <f>MAX(0,MIN($X$2,E12+(E12&lt;E11))-MAX($W$2,E11))*24</f>
        <v>0</v>
      </c>
      <c r="F14" s="250">
        <f t="shared" ref="F14:P14" si="3">MAX(0,MIN($X$2,F12+(F12&lt;F11))-MAX($W$2,F11))*24</f>
        <v>0</v>
      </c>
      <c r="G14" s="250">
        <f t="shared" si="3"/>
        <v>0</v>
      </c>
      <c r="H14" s="250">
        <f t="shared" si="3"/>
        <v>0</v>
      </c>
      <c r="I14" s="250">
        <f t="shared" si="3"/>
        <v>0</v>
      </c>
      <c r="J14" s="250">
        <f t="shared" si="3"/>
        <v>0</v>
      </c>
      <c r="K14" s="250">
        <f t="shared" si="3"/>
        <v>0</v>
      </c>
      <c r="L14" s="250">
        <f t="shared" si="3"/>
        <v>0</v>
      </c>
      <c r="M14" s="250">
        <f t="shared" si="3"/>
        <v>0</v>
      </c>
      <c r="N14" s="250">
        <f t="shared" si="3"/>
        <v>0</v>
      </c>
      <c r="O14" s="250">
        <f t="shared" si="3"/>
        <v>0</v>
      </c>
      <c r="P14" s="250">
        <f t="shared" si="3"/>
        <v>0</v>
      </c>
      <c r="Q14" s="251"/>
      <c r="Z14" s="190"/>
      <c r="AA14" s="192"/>
      <c r="AB14" s="192"/>
      <c r="AC14" s="22"/>
      <c r="AD14" s="99"/>
      <c r="AE14" s="99"/>
      <c r="AF14" s="186"/>
      <c r="AG14" s="188"/>
      <c r="AH14" s="194"/>
      <c r="AI14" s="195"/>
    </row>
    <row r="15" spans="1:38" ht="30" hidden="1" customHeight="1" x14ac:dyDescent="0.35">
      <c r="A15" s="248"/>
      <c r="B15" s="285" t="s">
        <v>465</v>
      </c>
      <c r="C15" s="250">
        <f t="shared" ref="C15:D15" si="4">MAX(0,MIN($X$3,C12+(C12&lt;C11))-MAX($W$3,C11))*24</f>
        <v>0</v>
      </c>
      <c r="D15" s="250">
        <f t="shared" si="4"/>
        <v>0</v>
      </c>
      <c r="E15" s="250">
        <f>MAX(0,MIN($X$3,E12+(E12&lt;E11))-MAX($W$3,E11))*24</f>
        <v>0</v>
      </c>
      <c r="F15" s="250">
        <f t="shared" ref="F15:P15" si="5">MAX(0,MIN($X$3,F12+(F12&lt;F11))-MAX($W$3,F11))*24</f>
        <v>0</v>
      </c>
      <c r="G15" s="250">
        <f t="shared" si="5"/>
        <v>0</v>
      </c>
      <c r="H15" s="250">
        <f t="shared" si="5"/>
        <v>0</v>
      </c>
      <c r="I15" s="250">
        <f t="shared" si="5"/>
        <v>0</v>
      </c>
      <c r="J15" s="250">
        <f t="shared" si="5"/>
        <v>0</v>
      </c>
      <c r="K15" s="250">
        <f t="shared" si="5"/>
        <v>0</v>
      </c>
      <c r="L15" s="250">
        <f t="shared" si="5"/>
        <v>0</v>
      </c>
      <c r="M15" s="250">
        <f t="shared" si="5"/>
        <v>0</v>
      </c>
      <c r="N15" s="250">
        <f t="shared" si="5"/>
        <v>0</v>
      </c>
      <c r="O15" s="250">
        <f t="shared" si="5"/>
        <v>0</v>
      </c>
      <c r="P15" s="250">
        <f t="shared" si="5"/>
        <v>0</v>
      </c>
      <c r="Q15" s="251"/>
      <c r="T15" s="182"/>
      <c r="Z15" s="190"/>
      <c r="AA15" s="192"/>
      <c r="AB15" s="192"/>
      <c r="AC15" s="22"/>
      <c r="AD15" s="99"/>
      <c r="AE15" s="99"/>
      <c r="AF15" s="186"/>
      <c r="AG15" s="188"/>
      <c r="AH15" s="196"/>
      <c r="AI15" s="197"/>
    </row>
    <row r="16" spans="1:38" ht="30" hidden="1" customHeight="1" x14ac:dyDescent="0.35">
      <c r="A16" s="248"/>
      <c r="B16" s="285" t="s">
        <v>471</v>
      </c>
      <c r="C16" s="252" t="str">
        <f>IFERROR(C13-C14-C15,"0")</f>
        <v>0</v>
      </c>
      <c r="D16" s="252" t="str">
        <f t="shared" ref="D16:P16" si="6">IFERROR(D13-D14-D15,"0")</f>
        <v>0</v>
      </c>
      <c r="E16" s="252" t="str">
        <f t="shared" si="6"/>
        <v>0</v>
      </c>
      <c r="F16" s="252" t="str">
        <f t="shared" si="6"/>
        <v>0</v>
      </c>
      <c r="G16" s="252" t="str">
        <f t="shared" si="6"/>
        <v>0</v>
      </c>
      <c r="H16" s="252" t="str">
        <f t="shared" si="6"/>
        <v>0</v>
      </c>
      <c r="I16" s="252" t="str">
        <f t="shared" si="6"/>
        <v>0</v>
      </c>
      <c r="J16" s="252" t="str">
        <f t="shared" si="6"/>
        <v>0</v>
      </c>
      <c r="K16" s="252" t="str">
        <f t="shared" si="6"/>
        <v>0</v>
      </c>
      <c r="L16" s="252" t="str">
        <f t="shared" si="6"/>
        <v>0</v>
      </c>
      <c r="M16" s="252" t="str">
        <f t="shared" si="6"/>
        <v>0</v>
      </c>
      <c r="N16" s="252" t="str">
        <f t="shared" si="6"/>
        <v>0</v>
      </c>
      <c r="O16" s="252" t="str">
        <f t="shared" si="6"/>
        <v>0</v>
      </c>
      <c r="P16" s="252" t="str">
        <f t="shared" si="6"/>
        <v>0</v>
      </c>
      <c r="Q16" s="251"/>
      <c r="T16" s="182"/>
      <c r="Z16" s="190"/>
      <c r="AA16" s="190"/>
      <c r="AB16" s="190"/>
      <c r="AC16" s="22"/>
      <c r="AD16" s="99"/>
      <c r="AE16" s="99"/>
      <c r="AF16" s="182"/>
      <c r="AG16" s="188"/>
      <c r="AH16" s="196"/>
      <c r="AI16" s="197"/>
      <c r="AL16" s="193"/>
    </row>
    <row r="17" spans="1:42" ht="20.149999999999999" customHeight="1" thickBot="1" x14ac:dyDescent="0.4">
      <c r="A17" s="253"/>
      <c r="B17" s="286"/>
      <c r="C17" s="243"/>
      <c r="D17" s="243"/>
      <c r="E17" s="243"/>
      <c r="F17" s="243"/>
      <c r="G17" s="243"/>
      <c r="H17" s="243"/>
      <c r="I17" s="243"/>
      <c r="J17" s="243"/>
      <c r="K17" s="243"/>
      <c r="L17" s="243"/>
      <c r="M17" s="243"/>
      <c r="N17" s="243"/>
      <c r="O17" s="243"/>
      <c r="P17" s="243"/>
      <c r="Q17" s="254"/>
      <c r="T17" s="182"/>
      <c r="Z17" s="190"/>
      <c r="AA17" s="198"/>
      <c r="AB17" s="198"/>
      <c r="AC17" s="22"/>
      <c r="AD17" s="22"/>
      <c r="AE17" s="22"/>
      <c r="AF17" s="182"/>
      <c r="AG17" s="188"/>
      <c r="AH17" s="194"/>
      <c r="AI17" s="195"/>
    </row>
    <row r="18" spans="1:42" ht="30" customHeight="1" x14ac:dyDescent="0.35">
      <c r="A18" s="253"/>
      <c r="B18" s="282" t="s">
        <v>46</v>
      </c>
      <c r="C18" s="268"/>
      <c r="D18" s="268"/>
      <c r="E18" s="268"/>
      <c r="F18" s="268"/>
      <c r="G18" s="268"/>
      <c r="H18" s="268"/>
      <c r="I18" s="268"/>
      <c r="J18" s="268"/>
      <c r="K18" s="268"/>
      <c r="L18" s="268"/>
      <c r="M18" s="268"/>
      <c r="N18" s="268"/>
      <c r="O18" s="268"/>
      <c r="P18" s="269"/>
      <c r="Q18" s="254"/>
      <c r="Z18" s="190"/>
      <c r="AA18" s="347"/>
      <c r="AB18" s="347"/>
      <c r="AF18" s="182"/>
      <c r="AG18" s="183"/>
    </row>
    <row r="19" spans="1:42" ht="30" customHeight="1" thickBot="1" x14ac:dyDescent="0.4">
      <c r="A19" s="253"/>
      <c r="B19" s="283" t="s">
        <v>47</v>
      </c>
      <c r="C19" s="270"/>
      <c r="D19" s="270"/>
      <c r="E19" s="270"/>
      <c r="F19" s="270"/>
      <c r="G19" s="270"/>
      <c r="H19" s="270"/>
      <c r="I19" s="270"/>
      <c r="J19" s="270"/>
      <c r="K19" s="270"/>
      <c r="L19" s="270"/>
      <c r="M19" s="270"/>
      <c r="N19" s="270"/>
      <c r="O19" s="270"/>
      <c r="P19" s="271"/>
      <c r="Q19" s="254"/>
      <c r="Z19" s="190"/>
      <c r="AA19" s="347"/>
      <c r="AB19" s="347"/>
      <c r="AF19" s="182"/>
      <c r="AG19" s="183"/>
      <c r="AH19" s="199"/>
      <c r="AI19" s="200"/>
    </row>
    <row r="20" spans="1:42" ht="30" hidden="1" customHeight="1" x14ac:dyDescent="0.35">
      <c r="A20" s="255"/>
      <c r="B20" s="284" t="s">
        <v>469</v>
      </c>
      <c r="C20" s="267" t="str">
        <f>IF(C18="","",(MOD(C19-C18,1)*24))</f>
        <v/>
      </c>
      <c r="D20" s="267" t="str">
        <f t="shared" ref="D20:P20" si="7">IF(D18="","",(MOD(D19-D18,1)*24))</f>
        <v/>
      </c>
      <c r="E20" s="267" t="str">
        <f t="shared" si="7"/>
        <v/>
      </c>
      <c r="F20" s="267" t="str">
        <f t="shared" si="7"/>
        <v/>
      </c>
      <c r="G20" s="267" t="str">
        <f t="shared" si="7"/>
        <v/>
      </c>
      <c r="H20" s="267" t="str">
        <f t="shared" si="7"/>
        <v/>
      </c>
      <c r="I20" s="267" t="str">
        <f t="shared" si="7"/>
        <v/>
      </c>
      <c r="J20" s="267" t="str">
        <f t="shared" si="7"/>
        <v/>
      </c>
      <c r="K20" s="267" t="str">
        <f t="shared" si="7"/>
        <v/>
      </c>
      <c r="L20" s="267" t="str">
        <f t="shared" si="7"/>
        <v/>
      </c>
      <c r="M20" s="267" t="str">
        <f t="shared" si="7"/>
        <v/>
      </c>
      <c r="N20" s="267" t="str">
        <f t="shared" si="7"/>
        <v/>
      </c>
      <c r="O20" s="267" t="str">
        <f t="shared" si="7"/>
        <v/>
      </c>
      <c r="P20" s="267" t="str">
        <f t="shared" si="7"/>
        <v/>
      </c>
      <c r="Q20" s="256"/>
      <c r="Z20" s="201"/>
      <c r="AA20" s="347"/>
      <c r="AB20" s="347"/>
      <c r="AF20" s="182"/>
      <c r="AG20" s="183"/>
      <c r="AH20" s="194"/>
      <c r="AI20" s="195"/>
    </row>
    <row r="21" spans="1:42" ht="30" hidden="1" customHeight="1" x14ac:dyDescent="0.35">
      <c r="A21" s="255"/>
      <c r="B21" s="285" t="s">
        <v>470</v>
      </c>
      <c r="C21" s="250">
        <f>MAX(0,MIN($X$2,C19+(C19&lt;C18))-MAX($W$2,C18))*24</f>
        <v>0</v>
      </c>
      <c r="D21" s="250">
        <f t="shared" ref="D21:P21" si="8">MAX(0,MIN($X$2,D19+(D19&lt;D18))-MAX($W$2,D18))*24</f>
        <v>0</v>
      </c>
      <c r="E21" s="250">
        <f t="shared" si="8"/>
        <v>0</v>
      </c>
      <c r="F21" s="250">
        <f t="shared" si="8"/>
        <v>0</v>
      </c>
      <c r="G21" s="250">
        <f t="shared" si="8"/>
        <v>0</v>
      </c>
      <c r="H21" s="250">
        <f t="shared" si="8"/>
        <v>0</v>
      </c>
      <c r="I21" s="250">
        <f t="shared" si="8"/>
        <v>0</v>
      </c>
      <c r="J21" s="250">
        <f t="shared" si="8"/>
        <v>0</v>
      </c>
      <c r="K21" s="250">
        <f t="shared" si="8"/>
        <v>0</v>
      </c>
      <c r="L21" s="250">
        <f t="shared" si="8"/>
        <v>0</v>
      </c>
      <c r="M21" s="250">
        <f t="shared" si="8"/>
        <v>0</v>
      </c>
      <c r="N21" s="250">
        <f t="shared" si="8"/>
        <v>0</v>
      </c>
      <c r="O21" s="250">
        <f t="shared" si="8"/>
        <v>0</v>
      </c>
      <c r="P21" s="250">
        <f t="shared" si="8"/>
        <v>0</v>
      </c>
      <c r="Q21" s="256"/>
      <c r="Z21" s="202"/>
      <c r="AA21" s="17"/>
      <c r="AB21" s="17"/>
      <c r="AF21" s="182"/>
      <c r="AG21" s="183"/>
      <c r="AH21" s="203"/>
      <c r="AI21" s="203"/>
    </row>
    <row r="22" spans="1:42" ht="30" hidden="1" customHeight="1" x14ac:dyDescent="0.35">
      <c r="A22" s="255"/>
      <c r="B22" s="285" t="s">
        <v>465</v>
      </c>
      <c r="C22" s="250">
        <f t="shared" ref="C22:P22" si="9">MAX(0,MIN($X$3,C19+(C19&lt;C18))-MAX($W$3,C18))*24</f>
        <v>0</v>
      </c>
      <c r="D22" s="250">
        <f t="shared" si="9"/>
        <v>0</v>
      </c>
      <c r="E22" s="250">
        <f t="shared" si="9"/>
        <v>0</v>
      </c>
      <c r="F22" s="250">
        <f t="shared" si="9"/>
        <v>0</v>
      </c>
      <c r="G22" s="250">
        <f t="shared" si="9"/>
        <v>0</v>
      </c>
      <c r="H22" s="250">
        <f t="shared" si="9"/>
        <v>0</v>
      </c>
      <c r="I22" s="250">
        <f t="shared" si="9"/>
        <v>0</v>
      </c>
      <c r="J22" s="250">
        <f t="shared" si="9"/>
        <v>0</v>
      </c>
      <c r="K22" s="250">
        <f t="shared" si="9"/>
        <v>0</v>
      </c>
      <c r="L22" s="250">
        <f t="shared" si="9"/>
        <v>0</v>
      </c>
      <c r="M22" s="250">
        <f t="shared" si="9"/>
        <v>0</v>
      </c>
      <c r="N22" s="250">
        <f t="shared" si="9"/>
        <v>0</v>
      </c>
      <c r="O22" s="250">
        <f t="shared" si="9"/>
        <v>0</v>
      </c>
      <c r="P22" s="250">
        <f t="shared" si="9"/>
        <v>0</v>
      </c>
      <c r="Q22" s="251"/>
      <c r="Z22" s="204"/>
      <c r="AA22" s="199"/>
      <c r="AF22" s="186"/>
      <c r="AG22" s="183"/>
    </row>
    <row r="23" spans="1:42" ht="30" hidden="1" customHeight="1" x14ac:dyDescent="0.35">
      <c r="A23" s="253"/>
      <c r="B23" s="285" t="s">
        <v>471</v>
      </c>
      <c r="C23" s="252" t="str">
        <f>IFERROR(C20-C21-C22,"0")</f>
        <v>0</v>
      </c>
      <c r="D23" s="252" t="str">
        <f t="shared" ref="D23:P23" si="10">IFERROR(D20-D21-D22,"0")</f>
        <v>0</v>
      </c>
      <c r="E23" s="252" t="str">
        <f t="shared" si="10"/>
        <v>0</v>
      </c>
      <c r="F23" s="252" t="str">
        <f t="shared" si="10"/>
        <v>0</v>
      </c>
      <c r="G23" s="252" t="str">
        <f t="shared" si="10"/>
        <v>0</v>
      </c>
      <c r="H23" s="252" t="str">
        <f t="shared" si="10"/>
        <v>0</v>
      </c>
      <c r="I23" s="252" t="str">
        <f t="shared" si="10"/>
        <v>0</v>
      </c>
      <c r="J23" s="252" t="str">
        <f t="shared" si="10"/>
        <v>0</v>
      </c>
      <c r="K23" s="252" t="str">
        <f t="shared" si="10"/>
        <v>0</v>
      </c>
      <c r="L23" s="252" t="str">
        <f t="shared" si="10"/>
        <v>0</v>
      </c>
      <c r="M23" s="252" t="str">
        <f t="shared" si="10"/>
        <v>0</v>
      </c>
      <c r="N23" s="252" t="str">
        <f t="shared" si="10"/>
        <v>0</v>
      </c>
      <c r="O23" s="252" t="str">
        <f t="shared" si="10"/>
        <v>0</v>
      </c>
      <c r="P23" s="252" t="str">
        <f t="shared" si="10"/>
        <v>0</v>
      </c>
      <c r="Q23" s="254"/>
      <c r="AF23" s="182"/>
      <c r="AG23" s="183"/>
      <c r="AN23" s="205"/>
      <c r="AP23" s="205"/>
    </row>
    <row r="24" spans="1:42" ht="20.149999999999999" customHeight="1" thickBot="1" x14ac:dyDescent="0.4">
      <c r="A24" s="253"/>
      <c r="B24" s="287"/>
      <c r="C24" s="257"/>
      <c r="D24" s="257"/>
      <c r="E24" s="257"/>
      <c r="F24" s="257"/>
      <c r="G24" s="257"/>
      <c r="H24" s="257"/>
      <c r="I24" s="257"/>
      <c r="J24" s="257"/>
      <c r="K24" s="257"/>
      <c r="L24" s="257"/>
      <c r="M24" s="257"/>
      <c r="N24" s="257"/>
      <c r="O24" s="257"/>
      <c r="P24" s="257"/>
      <c r="Q24" s="254"/>
      <c r="AB24" s="199"/>
      <c r="AF24" s="182"/>
      <c r="AG24" s="183"/>
      <c r="AN24" s="205"/>
    </row>
    <row r="25" spans="1:42" ht="30" customHeight="1" x14ac:dyDescent="0.35">
      <c r="A25" s="253"/>
      <c r="B25" s="282" t="s">
        <v>46</v>
      </c>
      <c r="C25" s="268"/>
      <c r="D25" s="268"/>
      <c r="E25" s="268"/>
      <c r="F25" s="268"/>
      <c r="G25" s="268"/>
      <c r="H25" s="268"/>
      <c r="I25" s="268"/>
      <c r="J25" s="268"/>
      <c r="K25" s="268"/>
      <c r="L25" s="268"/>
      <c r="M25" s="268"/>
      <c r="N25" s="268"/>
      <c r="O25" s="268"/>
      <c r="P25" s="269"/>
      <c r="Q25" s="254"/>
      <c r="AA25" s="182"/>
      <c r="AB25" s="206"/>
      <c r="AF25" s="182"/>
      <c r="AG25" s="183"/>
      <c r="AN25" s="205"/>
    </row>
    <row r="26" spans="1:42" ht="30" customHeight="1" thickBot="1" x14ac:dyDescent="0.4">
      <c r="A26" s="253"/>
      <c r="B26" s="283" t="s">
        <v>47</v>
      </c>
      <c r="C26" s="270"/>
      <c r="D26" s="270"/>
      <c r="E26" s="270"/>
      <c r="F26" s="270"/>
      <c r="G26" s="270"/>
      <c r="H26" s="270"/>
      <c r="I26" s="270"/>
      <c r="J26" s="270"/>
      <c r="K26" s="270"/>
      <c r="L26" s="270"/>
      <c r="M26" s="270"/>
      <c r="N26" s="270"/>
      <c r="O26" s="270"/>
      <c r="P26" s="271"/>
      <c r="Q26" s="254"/>
      <c r="AF26" s="182"/>
      <c r="AG26" s="183"/>
    </row>
    <row r="27" spans="1:42" ht="30" hidden="1" customHeight="1" x14ac:dyDescent="0.35">
      <c r="A27" s="255"/>
      <c r="B27" s="284" t="s">
        <v>469</v>
      </c>
      <c r="C27" s="267" t="str">
        <f>IF(C25="","",(MOD(C26-C25,1)*24))</f>
        <v/>
      </c>
      <c r="D27" s="267" t="str">
        <f t="shared" ref="D27:P27" si="11">IF(D25="","",(MOD(D26-D25,1)*24))</f>
        <v/>
      </c>
      <c r="E27" s="267" t="str">
        <f t="shared" si="11"/>
        <v/>
      </c>
      <c r="F27" s="267" t="str">
        <f t="shared" si="11"/>
        <v/>
      </c>
      <c r="G27" s="267" t="str">
        <f t="shared" si="11"/>
        <v/>
      </c>
      <c r="H27" s="267" t="str">
        <f t="shared" si="11"/>
        <v/>
      </c>
      <c r="I27" s="267" t="str">
        <f t="shared" si="11"/>
        <v/>
      </c>
      <c r="J27" s="267" t="str">
        <f t="shared" si="11"/>
        <v/>
      </c>
      <c r="K27" s="267" t="str">
        <f t="shared" si="11"/>
        <v/>
      </c>
      <c r="L27" s="267" t="str">
        <f t="shared" si="11"/>
        <v/>
      </c>
      <c r="M27" s="267" t="str">
        <f t="shared" si="11"/>
        <v/>
      </c>
      <c r="N27" s="267" t="str">
        <f t="shared" si="11"/>
        <v/>
      </c>
      <c r="O27" s="267" t="str">
        <f t="shared" si="11"/>
        <v/>
      </c>
      <c r="P27" s="267" t="str">
        <f t="shared" si="11"/>
        <v/>
      </c>
      <c r="Q27" s="251"/>
      <c r="AF27" s="182"/>
      <c r="AG27" s="183"/>
    </row>
    <row r="28" spans="1:42" ht="30" hidden="1" customHeight="1" x14ac:dyDescent="0.3">
      <c r="A28" s="255"/>
      <c r="B28" s="285" t="s">
        <v>470</v>
      </c>
      <c r="C28" s="250">
        <f>MAX(0,MIN($X$2,C26+(C26&lt;C25))-MAX($W$2,C25))*24</f>
        <v>0</v>
      </c>
      <c r="D28" s="250">
        <f t="shared" ref="D28:P28" si="12">MAX(0,MIN($X$2,D26+(D26&lt;D25))-MAX($W$2,D25))*24</f>
        <v>0</v>
      </c>
      <c r="E28" s="250">
        <f t="shared" si="12"/>
        <v>0</v>
      </c>
      <c r="F28" s="250">
        <f t="shared" si="12"/>
        <v>0</v>
      </c>
      <c r="G28" s="250">
        <f t="shared" si="12"/>
        <v>0</v>
      </c>
      <c r="H28" s="250">
        <f t="shared" si="12"/>
        <v>0</v>
      </c>
      <c r="I28" s="250">
        <f t="shared" si="12"/>
        <v>0</v>
      </c>
      <c r="J28" s="250">
        <f t="shared" si="12"/>
        <v>0</v>
      </c>
      <c r="K28" s="250">
        <f t="shared" si="12"/>
        <v>0</v>
      </c>
      <c r="L28" s="250">
        <f t="shared" si="12"/>
        <v>0</v>
      </c>
      <c r="M28" s="250">
        <f t="shared" si="12"/>
        <v>0</v>
      </c>
      <c r="N28" s="250">
        <f t="shared" si="12"/>
        <v>0</v>
      </c>
      <c r="O28" s="250">
        <f t="shared" si="12"/>
        <v>0</v>
      </c>
      <c r="P28" s="250">
        <f t="shared" si="12"/>
        <v>0</v>
      </c>
      <c r="Q28" s="251"/>
      <c r="AF28" s="186"/>
      <c r="AG28" s="187"/>
      <c r="AH28" s="207"/>
    </row>
    <row r="29" spans="1:42" ht="30" hidden="1" customHeight="1" x14ac:dyDescent="0.3">
      <c r="A29" s="253"/>
      <c r="B29" s="285" t="s">
        <v>465</v>
      </c>
      <c r="C29" s="250">
        <f t="shared" ref="C29:P29" si="13">MAX(0,MIN($X$3,C26+(C26&lt;C25))-MAX($W$3,C25))*24</f>
        <v>0</v>
      </c>
      <c r="D29" s="250">
        <f t="shared" si="13"/>
        <v>0</v>
      </c>
      <c r="E29" s="250">
        <f t="shared" si="13"/>
        <v>0</v>
      </c>
      <c r="F29" s="250">
        <f t="shared" si="13"/>
        <v>0</v>
      </c>
      <c r="G29" s="250">
        <f t="shared" si="13"/>
        <v>0</v>
      </c>
      <c r="H29" s="250">
        <f t="shared" si="13"/>
        <v>0</v>
      </c>
      <c r="I29" s="250">
        <f t="shared" si="13"/>
        <v>0</v>
      </c>
      <c r="J29" s="250">
        <f t="shared" si="13"/>
        <v>0</v>
      </c>
      <c r="K29" s="250">
        <f t="shared" si="13"/>
        <v>0</v>
      </c>
      <c r="L29" s="250">
        <f t="shared" si="13"/>
        <v>0</v>
      </c>
      <c r="M29" s="250">
        <f t="shared" si="13"/>
        <v>0</v>
      </c>
      <c r="N29" s="250">
        <f t="shared" si="13"/>
        <v>0</v>
      </c>
      <c r="O29" s="250">
        <f t="shared" si="13"/>
        <v>0</v>
      </c>
      <c r="P29" s="250">
        <f t="shared" si="13"/>
        <v>0</v>
      </c>
      <c r="Q29" s="254"/>
      <c r="AF29" s="186"/>
      <c r="AG29" s="187"/>
      <c r="AH29" s="207"/>
    </row>
    <row r="30" spans="1:42" ht="30" hidden="1" customHeight="1" x14ac:dyDescent="0.3">
      <c r="A30" s="253"/>
      <c r="B30" s="285" t="s">
        <v>471</v>
      </c>
      <c r="C30" s="252" t="str">
        <f>IFERROR(C27-C28-C29,"0")</f>
        <v>0</v>
      </c>
      <c r="D30" s="252" t="str">
        <f t="shared" ref="D30:P30" si="14">IFERROR(D27-D28-D29,"0")</f>
        <v>0</v>
      </c>
      <c r="E30" s="252" t="str">
        <f t="shared" si="14"/>
        <v>0</v>
      </c>
      <c r="F30" s="252" t="str">
        <f t="shared" si="14"/>
        <v>0</v>
      </c>
      <c r="G30" s="252" t="str">
        <f t="shared" si="14"/>
        <v>0</v>
      </c>
      <c r="H30" s="252" t="str">
        <f t="shared" si="14"/>
        <v>0</v>
      </c>
      <c r="I30" s="252" t="str">
        <f t="shared" si="14"/>
        <v>0</v>
      </c>
      <c r="J30" s="252" t="str">
        <f t="shared" si="14"/>
        <v>0</v>
      </c>
      <c r="K30" s="252" t="str">
        <f t="shared" si="14"/>
        <v>0</v>
      </c>
      <c r="L30" s="252" t="str">
        <f t="shared" si="14"/>
        <v>0</v>
      </c>
      <c r="M30" s="252" t="str">
        <f t="shared" si="14"/>
        <v>0</v>
      </c>
      <c r="N30" s="252" t="str">
        <f t="shared" si="14"/>
        <v>0</v>
      </c>
      <c r="O30" s="252" t="str">
        <f t="shared" si="14"/>
        <v>0</v>
      </c>
      <c r="P30" s="252" t="str">
        <f t="shared" si="14"/>
        <v>0</v>
      </c>
      <c r="Q30" s="254"/>
      <c r="AF30" s="182"/>
      <c r="AG30" s="187"/>
      <c r="AH30" s="207" t="s">
        <v>472</v>
      </c>
    </row>
    <row r="31" spans="1:42" ht="20.149999999999999" customHeight="1" thickBot="1" x14ac:dyDescent="0.4">
      <c r="A31" s="253"/>
      <c r="B31" s="287"/>
      <c r="C31" s="257"/>
      <c r="D31" s="257"/>
      <c r="E31" s="257"/>
      <c r="F31" s="257"/>
      <c r="G31" s="257"/>
      <c r="H31" s="257"/>
      <c r="I31" s="257"/>
      <c r="J31" s="257"/>
      <c r="K31" s="257"/>
      <c r="L31" s="257"/>
      <c r="M31" s="257"/>
      <c r="N31" s="257"/>
      <c r="O31" s="257"/>
      <c r="P31" s="257"/>
      <c r="Q31" s="254"/>
      <c r="AB31" s="199"/>
      <c r="AF31" s="182"/>
      <c r="AG31" s="183"/>
      <c r="AN31" s="205"/>
    </row>
    <row r="32" spans="1:42" ht="30" customHeight="1" x14ac:dyDescent="0.35">
      <c r="A32" s="253"/>
      <c r="B32" s="282" t="s">
        <v>46</v>
      </c>
      <c r="C32" s="268"/>
      <c r="D32" s="268"/>
      <c r="E32" s="268"/>
      <c r="F32" s="268"/>
      <c r="G32" s="268"/>
      <c r="H32" s="268"/>
      <c r="I32" s="268"/>
      <c r="J32" s="268"/>
      <c r="K32" s="268"/>
      <c r="L32" s="268"/>
      <c r="M32" s="268"/>
      <c r="N32" s="268"/>
      <c r="O32" s="268"/>
      <c r="P32" s="269"/>
      <c r="Q32" s="254"/>
      <c r="AA32" s="182"/>
      <c r="AB32" s="206"/>
      <c r="AF32" s="182"/>
      <c r="AG32" s="183"/>
      <c r="AN32" s="205"/>
    </row>
    <row r="33" spans="1:34" ht="30" customHeight="1" thickBot="1" x14ac:dyDescent="0.4">
      <c r="A33" s="253"/>
      <c r="B33" s="283" t="s">
        <v>47</v>
      </c>
      <c r="C33" s="270"/>
      <c r="D33" s="270"/>
      <c r="E33" s="270"/>
      <c r="F33" s="270"/>
      <c r="G33" s="270"/>
      <c r="H33" s="270"/>
      <c r="I33" s="270"/>
      <c r="J33" s="270"/>
      <c r="K33" s="270"/>
      <c r="L33" s="270"/>
      <c r="M33" s="270"/>
      <c r="N33" s="270"/>
      <c r="O33" s="270"/>
      <c r="P33" s="271"/>
      <c r="Q33" s="254"/>
      <c r="AF33" s="182"/>
      <c r="AG33" s="183"/>
    </row>
    <row r="34" spans="1:34" ht="30" hidden="1" customHeight="1" x14ac:dyDescent="0.35">
      <c r="A34" s="255"/>
      <c r="B34" s="284" t="s">
        <v>469</v>
      </c>
      <c r="C34" s="267" t="str">
        <f>IF(C32="","",(MOD(C33-C32,1)*24))</f>
        <v/>
      </c>
      <c r="D34" s="267" t="str">
        <f t="shared" ref="D34:P34" si="15">IF(D32="","",(MOD(D33-D32,1)*24))</f>
        <v/>
      </c>
      <c r="E34" s="267" t="str">
        <f t="shared" si="15"/>
        <v/>
      </c>
      <c r="F34" s="267" t="str">
        <f t="shared" si="15"/>
        <v/>
      </c>
      <c r="G34" s="267" t="str">
        <f t="shared" si="15"/>
        <v/>
      </c>
      <c r="H34" s="267" t="str">
        <f t="shared" si="15"/>
        <v/>
      </c>
      <c r="I34" s="267" t="str">
        <f t="shared" si="15"/>
        <v/>
      </c>
      <c r="J34" s="267" t="str">
        <f t="shared" si="15"/>
        <v/>
      </c>
      <c r="K34" s="267" t="str">
        <f t="shared" si="15"/>
        <v/>
      </c>
      <c r="L34" s="267" t="str">
        <f t="shared" si="15"/>
        <v/>
      </c>
      <c r="M34" s="267" t="str">
        <f t="shared" si="15"/>
        <v/>
      </c>
      <c r="N34" s="267" t="str">
        <f t="shared" si="15"/>
        <v/>
      </c>
      <c r="O34" s="267" t="str">
        <f t="shared" si="15"/>
        <v/>
      </c>
      <c r="P34" s="267" t="str">
        <f t="shared" si="15"/>
        <v/>
      </c>
      <c r="Q34" s="251"/>
      <c r="AF34" s="182"/>
      <c r="AG34" s="183"/>
    </row>
    <row r="35" spans="1:34" ht="30" hidden="1" customHeight="1" x14ac:dyDescent="0.3">
      <c r="A35" s="255"/>
      <c r="B35" s="285" t="s">
        <v>470</v>
      </c>
      <c r="C35" s="250">
        <f>MAX(0,MIN($X$2,C33+(C33&lt;C32))-MAX($W$2,C32))*24</f>
        <v>0</v>
      </c>
      <c r="D35" s="250">
        <f t="shared" ref="D35:P35" si="16">MAX(0,MIN($X$2,D33+(D33&lt;D32))-MAX($W$2,D32))*24</f>
        <v>0</v>
      </c>
      <c r="E35" s="250">
        <f t="shared" si="16"/>
        <v>0</v>
      </c>
      <c r="F35" s="250">
        <f t="shared" si="16"/>
        <v>0</v>
      </c>
      <c r="G35" s="250">
        <f t="shared" si="16"/>
        <v>0</v>
      </c>
      <c r="H35" s="250">
        <f t="shared" si="16"/>
        <v>0</v>
      </c>
      <c r="I35" s="250">
        <f t="shared" si="16"/>
        <v>0</v>
      </c>
      <c r="J35" s="250">
        <f t="shared" si="16"/>
        <v>0</v>
      </c>
      <c r="K35" s="250">
        <f t="shared" si="16"/>
        <v>0</v>
      </c>
      <c r="L35" s="250">
        <f t="shared" si="16"/>
        <v>0</v>
      </c>
      <c r="M35" s="250">
        <f t="shared" si="16"/>
        <v>0</v>
      </c>
      <c r="N35" s="250">
        <f t="shared" si="16"/>
        <v>0</v>
      </c>
      <c r="O35" s="250">
        <f t="shared" si="16"/>
        <v>0</v>
      </c>
      <c r="P35" s="250">
        <f t="shared" si="16"/>
        <v>0</v>
      </c>
      <c r="Q35" s="251"/>
      <c r="AF35" s="186"/>
      <c r="AG35" s="187"/>
      <c r="AH35" s="207"/>
    </row>
    <row r="36" spans="1:34" ht="30" hidden="1" customHeight="1" x14ac:dyDescent="0.3">
      <c r="A36" s="253"/>
      <c r="B36" s="285" t="s">
        <v>465</v>
      </c>
      <c r="C36" s="250">
        <f t="shared" ref="C36:P36" si="17">MAX(0,MIN($X$3,C33+(C33&lt;C32))-MAX($W$3,C32))*24</f>
        <v>0</v>
      </c>
      <c r="D36" s="250">
        <f t="shared" si="17"/>
        <v>0</v>
      </c>
      <c r="E36" s="250">
        <f t="shared" si="17"/>
        <v>0</v>
      </c>
      <c r="F36" s="250">
        <f t="shared" si="17"/>
        <v>0</v>
      </c>
      <c r="G36" s="250">
        <f t="shared" si="17"/>
        <v>0</v>
      </c>
      <c r="H36" s="250">
        <f t="shared" si="17"/>
        <v>0</v>
      </c>
      <c r="I36" s="250">
        <f t="shared" si="17"/>
        <v>0</v>
      </c>
      <c r="J36" s="250">
        <f t="shared" si="17"/>
        <v>0</v>
      </c>
      <c r="K36" s="250">
        <f t="shared" si="17"/>
        <v>0</v>
      </c>
      <c r="L36" s="250">
        <f t="shared" si="17"/>
        <v>0</v>
      </c>
      <c r="M36" s="250">
        <f t="shared" si="17"/>
        <v>0</v>
      </c>
      <c r="N36" s="250">
        <f t="shared" si="17"/>
        <v>0</v>
      </c>
      <c r="O36" s="250">
        <f t="shared" si="17"/>
        <v>0</v>
      </c>
      <c r="P36" s="250">
        <f t="shared" si="17"/>
        <v>0</v>
      </c>
      <c r="Q36" s="254"/>
      <c r="AF36" s="186"/>
      <c r="AG36" s="187"/>
      <c r="AH36" s="207"/>
    </row>
    <row r="37" spans="1:34" ht="30" hidden="1" customHeight="1" x14ac:dyDescent="0.3">
      <c r="A37" s="253"/>
      <c r="B37" s="285" t="s">
        <v>471</v>
      </c>
      <c r="C37" s="252" t="str">
        <f>IFERROR(C34-C35-C36,"0")</f>
        <v>0</v>
      </c>
      <c r="D37" s="252" t="str">
        <f t="shared" ref="D37:P37" si="18">IFERROR(D34-D35-D36,"0")</f>
        <v>0</v>
      </c>
      <c r="E37" s="252" t="str">
        <f t="shared" si="18"/>
        <v>0</v>
      </c>
      <c r="F37" s="252" t="str">
        <f t="shared" si="18"/>
        <v>0</v>
      </c>
      <c r="G37" s="252" t="str">
        <f t="shared" si="18"/>
        <v>0</v>
      </c>
      <c r="H37" s="252" t="str">
        <f t="shared" si="18"/>
        <v>0</v>
      </c>
      <c r="I37" s="252" t="str">
        <f t="shared" si="18"/>
        <v>0</v>
      </c>
      <c r="J37" s="252" t="str">
        <f t="shared" si="18"/>
        <v>0</v>
      </c>
      <c r="K37" s="252" t="str">
        <f t="shared" si="18"/>
        <v>0</v>
      </c>
      <c r="L37" s="252" t="str">
        <f t="shared" si="18"/>
        <v>0</v>
      </c>
      <c r="M37" s="252" t="str">
        <f t="shared" si="18"/>
        <v>0</v>
      </c>
      <c r="N37" s="252" t="str">
        <f t="shared" si="18"/>
        <v>0</v>
      </c>
      <c r="O37" s="252" t="str">
        <f t="shared" si="18"/>
        <v>0</v>
      </c>
      <c r="P37" s="252" t="str">
        <f t="shared" si="18"/>
        <v>0</v>
      </c>
      <c r="Q37" s="254"/>
      <c r="AF37" s="182"/>
      <c r="AG37" s="187"/>
      <c r="AH37" s="207" t="s">
        <v>472</v>
      </c>
    </row>
    <row r="38" spans="1:34" ht="20.149999999999999" customHeight="1" thickBot="1" x14ac:dyDescent="0.35">
      <c r="A38" s="253"/>
      <c r="B38" s="287"/>
      <c r="C38" s="257"/>
      <c r="D38" s="257"/>
      <c r="E38" s="257"/>
      <c r="F38" s="257"/>
      <c r="G38" s="257"/>
      <c r="H38" s="257"/>
      <c r="I38" s="257"/>
      <c r="J38" s="257"/>
      <c r="K38" s="257"/>
      <c r="L38" s="257"/>
      <c r="M38" s="257"/>
      <c r="N38" s="257"/>
      <c r="O38" s="257"/>
      <c r="P38" s="257"/>
      <c r="Q38" s="254"/>
      <c r="AH38" s="207" t="s">
        <v>473</v>
      </c>
    </row>
    <row r="39" spans="1:34" ht="30" customHeight="1" x14ac:dyDescent="0.35">
      <c r="A39" s="253"/>
      <c r="B39" s="282" t="s">
        <v>46</v>
      </c>
      <c r="C39" s="268"/>
      <c r="D39" s="268"/>
      <c r="E39" s="268"/>
      <c r="F39" s="268"/>
      <c r="G39" s="268"/>
      <c r="H39" s="268"/>
      <c r="I39" s="268"/>
      <c r="J39" s="268"/>
      <c r="K39" s="268"/>
      <c r="L39" s="268"/>
      <c r="M39" s="268"/>
      <c r="N39" s="268"/>
      <c r="O39" s="268"/>
      <c r="P39" s="269"/>
      <c r="Q39" s="254"/>
    </row>
    <row r="40" spans="1:34" ht="30" customHeight="1" thickBot="1" x14ac:dyDescent="0.4">
      <c r="A40" s="253"/>
      <c r="B40" s="283" t="s">
        <v>47</v>
      </c>
      <c r="C40" s="270"/>
      <c r="D40" s="270"/>
      <c r="E40" s="270"/>
      <c r="F40" s="270"/>
      <c r="G40" s="270"/>
      <c r="H40" s="270"/>
      <c r="I40" s="270"/>
      <c r="J40" s="270"/>
      <c r="K40" s="270"/>
      <c r="L40" s="270"/>
      <c r="M40" s="270"/>
      <c r="N40" s="270"/>
      <c r="O40" s="270"/>
      <c r="P40" s="271"/>
      <c r="Q40" s="254"/>
    </row>
    <row r="41" spans="1:34" ht="30" hidden="1" customHeight="1" x14ac:dyDescent="0.35">
      <c r="A41" s="255"/>
      <c r="B41" s="284" t="s">
        <v>469</v>
      </c>
      <c r="C41" s="267" t="str">
        <f>IF(C39="","",(MOD(C40-C39,1)*24))</f>
        <v/>
      </c>
      <c r="D41" s="267" t="str">
        <f t="shared" ref="D41:P41" si="19">IF(D39="","",(MOD(D40-D39,1)*24))</f>
        <v/>
      </c>
      <c r="E41" s="267" t="str">
        <f t="shared" si="19"/>
        <v/>
      </c>
      <c r="F41" s="267" t="str">
        <f t="shared" si="19"/>
        <v/>
      </c>
      <c r="G41" s="267" t="str">
        <f t="shared" si="19"/>
        <v/>
      </c>
      <c r="H41" s="267" t="str">
        <f t="shared" si="19"/>
        <v/>
      </c>
      <c r="I41" s="267" t="str">
        <f t="shared" si="19"/>
        <v/>
      </c>
      <c r="J41" s="267" t="str">
        <f t="shared" si="19"/>
        <v/>
      </c>
      <c r="K41" s="267" t="str">
        <f t="shared" si="19"/>
        <v/>
      </c>
      <c r="L41" s="267" t="str">
        <f t="shared" si="19"/>
        <v/>
      </c>
      <c r="M41" s="267" t="str">
        <f t="shared" si="19"/>
        <v/>
      </c>
      <c r="N41" s="267" t="str">
        <f t="shared" si="19"/>
        <v/>
      </c>
      <c r="O41" s="267" t="str">
        <f t="shared" si="19"/>
        <v/>
      </c>
      <c r="P41" s="267" t="str">
        <f t="shared" si="19"/>
        <v/>
      </c>
      <c r="Q41" s="256"/>
    </row>
    <row r="42" spans="1:34" ht="30" hidden="1" customHeight="1" x14ac:dyDescent="0.35">
      <c r="A42" s="255"/>
      <c r="B42" s="285" t="s">
        <v>470</v>
      </c>
      <c r="C42" s="250">
        <f>MAX(0,MIN($X$2,C40+(C40&lt;C39))-MAX($W$2,C39))*24</f>
        <v>0</v>
      </c>
      <c r="D42" s="250">
        <f t="shared" ref="D42:P42" si="20">MAX(0,MIN($X$2,D40+(D40&lt;D39))-MAX($W$2,D39))*24</f>
        <v>0</v>
      </c>
      <c r="E42" s="250">
        <f t="shared" si="20"/>
        <v>0</v>
      </c>
      <c r="F42" s="250">
        <f t="shared" si="20"/>
        <v>0</v>
      </c>
      <c r="G42" s="250">
        <f t="shared" si="20"/>
        <v>0</v>
      </c>
      <c r="H42" s="250">
        <f t="shared" si="20"/>
        <v>0</v>
      </c>
      <c r="I42" s="250">
        <f t="shared" si="20"/>
        <v>0</v>
      </c>
      <c r="J42" s="250">
        <f t="shared" si="20"/>
        <v>0</v>
      </c>
      <c r="K42" s="250">
        <f t="shared" si="20"/>
        <v>0</v>
      </c>
      <c r="L42" s="250">
        <f t="shared" si="20"/>
        <v>0</v>
      </c>
      <c r="M42" s="250">
        <f t="shared" si="20"/>
        <v>0</v>
      </c>
      <c r="N42" s="250">
        <f t="shared" si="20"/>
        <v>0</v>
      </c>
      <c r="O42" s="250">
        <f t="shared" si="20"/>
        <v>0</v>
      </c>
      <c r="P42" s="250">
        <f t="shared" si="20"/>
        <v>0</v>
      </c>
      <c r="Q42" s="251"/>
    </row>
    <row r="43" spans="1:34" ht="30" hidden="1" customHeight="1" x14ac:dyDescent="0.35">
      <c r="A43" s="253"/>
      <c r="B43" s="285" t="s">
        <v>465</v>
      </c>
      <c r="C43" s="250">
        <f t="shared" ref="C43:P43" si="21">MAX(0,MIN($X$3,C40+(C40&lt;C39))-MAX($W$3,C39))*24</f>
        <v>0</v>
      </c>
      <c r="D43" s="250">
        <f t="shared" si="21"/>
        <v>0</v>
      </c>
      <c r="E43" s="250">
        <f t="shared" si="21"/>
        <v>0</v>
      </c>
      <c r="F43" s="250">
        <f t="shared" si="21"/>
        <v>0</v>
      </c>
      <c r="G43" s="250">
        <f t="shared" si="21"/>
        <v>0</v>
      </c>
      <c r="H43" s="250">
        <f t="shared" si="21"/>
        <v>0</v>
      </c>
      <c r="I43" s="250">
        <f t="shared" si="21"/>
        <v>0</v>
      </c>
      <c r="J43" s="250">
        <f t="shared" si="21"/>
        <v>0</v>
      </c>
      <c r="K43" s="250">
        <f t="shared" si="21"/>
        <v>0</v>
      </c>
      <c r="L43" s="250">
        <f t="shared" si="21"/>
        <v>0</v>
      </c>
      <c r="M43" s="250">
        <f t="shared" si="21"/>
        <v>0</v>
      </c>
      <c r="N43" s="250">
        <f t="shared" si="21"/>
        <v>0</v>
      </c>
      <c r="O43" s="250">
        <f t="shared" si="21"/>
        <v>0</v>
      </c>
      <c r="P43" s="250">
        <f t="shared" si="21"/>
        <v>0</v>
      </c>
      <c r="Q43" s="254"/>
    </row>
    <row r="44" spans="1:34" ht="30" hidden="1" customHeight="1" x14ac:dyDescent="0.35">
      <c r="A44" s="253"/>
      <c r="B44" s="285" t="s">
        <v>471</v>
      </c>
      <c r="C44" s="252" t="str">
        <f>IFERROR(C41-C42-C43,"0")</f>
        <v>0</v>
      </c>
      <c r="D44" s="252" t="str">
        <f t="shared" ref="D44:P44" si="22">IFERROR(D41-D42-D43,"0")</f>
        <v>0</v>
      </c>
      <c r="E44" s="252" t="str">
        <f t="shared" si="22"/>
        <v>0</v>
      </c>
      <c r="F44" s="252" t="str">
        <f t="shared" si="22"/>
        <v>0</v>
      </c>
      <c r="G44" s="252" t="str">
        <f t="shared" si="22"/>
        <v>0</v>
      </c>
      <c r="H44" s="252" t="str">
        <f t="shared" si="22"/>
        <v>0</v>
      </c>
      <c r="I44" s="252" t="str">
        <f t="shared" si="22"/>
        <v>0</v>
      </c>
      <c r="J44" s="252" t="str">
        <f t="shared" si="22"/>
        <v>0</v>
      </c>
      <c r="K44" s="252" t="str">
        <f t="shared" si="22"/>
        <v>0</v>
      </c>
      <c r="L44" s="252" t="str">
        <f t="shared" si="22"/>
        <v>0</v>
      </c>
      <c r="M44" s="252" t="str">
        <f t="shared" si="22"/>
        <v>0</v>
      </c>
      <c r="N44" s="252" t="str">
        <f t="shared" si="22"/>
        <v>0</v>
      </c>
      <c r="O44" s="252" t="str">
        <f t="shared" si="22"/>
        <v>0</v>
      </c>
      <c r="P44" s="252" t="str">
        <f t="shared" si="22"/>
        <v>0</v>
      </c>
      <c r="Q44" s="254"/>
    </row>
    <row r="45" spans="1:34" ht="20.149999999999999" customHeight="1" thickBot="1" x14ac:dyDescent="0.4">
      <c r="A45" s="253"/>
      <c r="B45" s="286"/>
      <c r="C45" s="243"/>
      <c r="D45" s="243"/>
      <c r="E45" s="243"/>
      <c r="F45" s="243"/>
      <c r="G45" s="243"/>
      <c r="H45" s="243"/>
      <c r="I45" s="243"/>
      <c r="J45" s="243"/>
      <c r="K45" s="243"/>
      <c r="L45" s="243"/>
      <c r="M45" s="243"/>
      <c r="N45" s="243"/>
      <c r="O45" s="243"/>
      <c r="P45" s="243"/>
      <c r="Q45" s="254"/>
    </row>
    <row r="46" spans="1:34" ht="30" customHeight="1" x14ac:dyDescent="0.35">
      <c r="A46" s="253"/>
      <c r="B46" s="282" t="s">
        <v>46</v>
      </c>
      <c r="C46" s="268"/>
      <c r="D46" s="268"/>
      <c r="E46" s="268"/>
      <c r="F46" s="268"/>
      <c r="G46" s="268"/>
      <c r="H46" s="268"/>
      <c r="I46" s="268"/>
      <c r="J46" s="268"/>
      <c r="K46" s="268"/>
      <c r="L46" s="268"/>
      <c r="M46" s="268"/>
      <c r="N46" s="268"/>
      <c r="O46" s="268"/>
      <c r="P46" s="269"/>
      <c r="Q46" s="254"/>
    </row>
    <row r="47" spans="1:34" ht="30" customHeight="1" thickBot="1" x14ac:dyDescent="0.4">
      <c r="A47" s="253"/>
      <c r="B47" s="283" t="s">
        <v>47</v>
      </c>
      <c r="C47" s="270"/>
      <c r="D47" s="270"/>
      <c r="E47" s="270"/>
      <c r="F47" s="270"/>
      <c r="G47" s="270"/>
      <c r="H47" s="270"/>
      <c r="I47" s="270"/>
      <c r="J47" s="270"/>
      <c r="K47" s="270"/>
      <c r="L47" s="270"/>
      <c r="M47" s="270"/>
      <c r="N47" s="270"/>
      <c r="O47" s="270"/>
      <c r="P47" s="271"/>
      <c r="Q47" s="254"/>
    </row>
    <row r="48" spans="1:34" ht="30" hidden="1" customHeight="1" x14ac:dyDescent="0.35">
      <c r="A48" s="255"/>
      <c r="B48" s="284" t="s">
        <v>469</v>
      </c>
      <c r="C48" s="267" t="str">
        <f>IF(C46="","",(MOD(C47-C46,1)*24))</f>
        <v/>
      </c>
      <c r="D48" s="267" t="str">
        <f t="shared" ref="D48:P48" si="23">IF(D46="","",(MOD(D47-D46,1)*24))</f>
        <v/>
      </c>
      <c r="E48" s="267" t="str">
        <f t="shared" si="23"/>
        <v/>
      </c>
      <c r="F48" s="267" t="str">
        <f t="shared" si="23"/>
        <v/>
      </c>
      <c r="G48" s="267" t="str">
        <f t="shared" si="23"/>
        <v/>
      </c>
      <c r="H48" s="267" t="str">
        <f t="shared" si="23"/>
        <v/>
      </c>
      <c r="I48" s="267" t="str">
        <f t="shared" si="23"/>
        <v/>
      </c>
      <c r="J48" s="267" t="str">
        <f t="shared" si="23"/>
        <v/>
      </c>
      <c r="K48" s="267" t="str">
        <f t="shared" si="23"/>
        <v/>
      </c>
      <c r="L48" s="267" t="str">
        <f t="shared" si="23"/>
        <v/>
      </c>
      <c r="M48" s="267" t="str">
        <f t="shared" si="23"/>
        <v/>
      </c>
      <c r="N48" s="267" t="str">
        <f t="shared" si="23"/>
        <v/>
      </c>
      <c r="O48" s="267" t="str">
        <f t="shared" si="23"/>
        <v/>
      </c>
      <c r="P48" s="267" t="str">
        <f t="shared" si="23"/>
        <v/>
      </c>
      <c r="Q48" s="256"/>
    </row>
    <row r="49" spans="1:28" ht="30" hidden="1" customHeight="1" x14ac:dyDescent="0.35">
      <c r="A49" s="255"/>
      <c r="B49" s="285" t="s">
        <v>470</v>
      </c>
      <c r="C49" s="250">
        <f>MAX(0,MIN($X$2,C47+(C47&lt;C46))-MAX($W$2,C46))*24</f>
        <v>0</v>
      </c>
      <c r="D49" s="250">
        <f t="shared" ref="D49:P49" si="24">MAX(0,MIN($X$2,D47+(D47&lt;D46))-MAX($W$2,D46))*24</f>
        <v>0</v>
      </c>
      <c r="E49" s="250">
        <f t="shared" si="24"/>
        <v>0</v>
      </c>
      <c r="F49" s="250">
        <f t="shared" si="24"/>
        <v>0</v>
      </c>
      <c r="G49" s="250">
        <f t="shared" si="24"/>
        <v>0</v>
      </c>
      <c r="H49" s="250">
        <f t="shared" si="24"/>
        <v>0</v>
      </c>
      <c r="I49" s="250">
        <f t="shared" si="24"/>
        <v>0</v>
      </c>
      <c r="J49" s="250">
        <f t="shared" si="24"/>
        <v>0</v>
      </c>
      <c r="K49" s="250">
        <f t="shared" si="24"/>
        <v>0</v>
      </c>
      <c r="L49" s="250">
        <f t="shared" si="24"/>
        <v>0</v>
      </c>
      <c r="M49" s="250">
        <f t="shared" si="24"/>
        <v>0</v>
      </c>
      <c r="N49" s="250">
        <f t="shared" si="24"/>
        <v>0</v>
      </c>
      <c r="O49" s="250">
        <f t="shared" si="24"/>
        <v>0</v>
      </c>
      <c r="P49" s="250">
        <f t="shared" si="24"/>
        <v>0</v>
      </c>
      <c r="Q49" s="251"/>
    </row>
    <row r="50" spans="1:28" ht="30" hidden="1" customHeight="1" x14ac:dyDescent="0.35">
      <c r="A50" s="253"/>
      <c r="B50" s="285" t="s">
        <v>465</v>
      </c>
      <c r="C50" s="250">
        <f t="shared" ref="C50:P50" si="25">MAX(0,MIN($X$3,C47+(C47&lt;C46))-MAX($W$3,C46))*24</f>
        <v>0</v>
      </c>
      <c r="D50" s="250">
        <f t="shared" si="25"/>
        <v>0</v>
      </c>
      <c r="E50" s="250">
        <f t="shared" si="25"/>
        <v>0</v>
      </c>
      <c r="F50" s="250">
        <f t="shared" si="25"/>
        <v>0</v>
      </c>
      <c r="G50" s="250">
        <f t="shared" si="25"/>
        <v>0</v>
      </c>
      <c r="H50" s="250">
        <f t="shared" si="25"/>
        <v>0</v>
      </c>
      <c r="I50" s="250">
        <f t="shared" si="25"/>
        <v>0</v>
      </c>
      <c r="J50" s="250">
        <f t="shared" si="25"/>
        <v>0</v>
      </c>
      <c r="K50" s="250">
        <f t="shared" si="25"/>
        <v>0</v>
      </c>
      <c r="L50" s="250">
        <f t="shared" si="25"/>
        <v>0</v>
      </c>
      <c r="M50" s="250">
        <f t="shared" si="25"/>
        <v>0</v>
      </c>
      <c r="N50" s="250">
        <f t="shared" si="25"/>
        <v>0</v>
      </c>
      <c r="O50" s="250">
        <f t="shared" si="25"/>
        <v>0</v>
      </c>
      <c r="P50" s="250">
        <f t="shared" si="25"/>
        <v>0</v>
      </c>
      <c r="Q50" s="254"/>
    </row>
    <row r="51" spans="1:28" ht="30" hidden="1" customHeight="1" x14ac:dyDescent="0.35">
      <c r="A51" s="253"/>
      <c r="B51" s="285" t="s">
        <v>471</v>
      </c>
      <c r="C51" s="252" t="str">
        <f>IFERROR(C48-C49-C50,"0")</f>
        <v>0</v>
      </c>
      <c r="D51" s="252" t="str">
        <f t="shared" ref="D51:P51" si="26">IFERROR(D48-D49-D50,"0")</f>
        <v>0</v>
      </c>
      <c r="E51" s="252" t="str">
        <f t="shared" si="26"/>
        <v>0</v>
      </c>
      <c r="F51" s="252" t="str">
        <f t="shared" si="26"/>
        <v>0</v>
      </c>
      <c r="G51" s="252" t="str">
        <f t="shared" si="26"/>
        <v>0</v>
      </c>
      <c r="H51" s="252" t="str">
        <f t="shared" si="26"/>
        <v>0</v>
      </c>
      <c r="I51" s="252" t="str">
        <f t="shared" si="26"/>
        <v>0</v>
      </c>
      <c r="J51" s="252" t="str">
        <f t="shared" si="26"/>
        <v>0</v>
      </c>
      <c r="K51" s="252" t="str">
        <f t="shared" si="26"/>
        <v>0</v>
      </c>
      <c r="L51" s="252" t="str">
        <f t="shared" si="26"/>
        <v>0</v>
      </c>
      <c r="M51" s="252" t="str">
        <f t="shared" si="26"/>
        <v>0</v>
      </c>
      <c r="N51" s="252" t="str">
        <f t="shared" si="26"/>
        <v>0</v>
      </c>
      <c r="O51" s="252" t="str">
        <f t="shared" si="26"/>
        <v>0</v>
      </c>
      <c r="P51" s="252" t="str">
        <f t="shared" si="26"/>
        <v>0</v>
      </c>
      <c r="Q51" s="254"/>
    </row>
    <row r="52" spans="1:28" ht="20.149999999999999" customHeight="1" thickBot="1" x14ac:dyDescent="0.4">
      <c r="A52" s="253"/>
      <c r="B52" s="286"/>
      <c r="C52" s="243"/>
      <c r="D52" s="243"/>
      <c r="E52" s="243"/>
      <c r="F52" s="243"/>
      <c r="G52" s="243"/>
      <c r="H52" s="243"/>
      <c r="I52" s="243"/>
      <c r="J52" s="243"/>
      <c r="K52" s="243"/>
      <c r="L52" s="243"/>
      <c r="M52" s="243"/>
      <c r="N52" s="243"/>
      <c r="O52" s="243"/>
      <c r="P52" s="243"/>
      <c r="Q52" s="254"/>
    </row>
    <row r="53" spans="1:28" ht="30" customHeight="1" x14ac:dyDescent="0.35">
      <c r="A53" s="253"/>
      <c r="B53" s="282" t="s">
        <v>46</v>
      </c>
      <c r="C53" s="268"/>
      <c r="D53" s="268"/>
      <c r="E53" s="268"/>
      <c r="F53" s="268"/>
      <c r="G53" s="268"/>
      <c r="H53" s="268"/>
      <c r="I53" s="268"/>
      <c r="J53" s="268"/>
      <c r="K53" s="268"/>
      <c r="L53" s="268"/>
      <c r="M53" s="268"/>
      <c r="N53" s="268"/>
      <c r="O53" s="268"/>
      <c r="P53" s="269"/>
      <c r="Q53" s="254"/>
    </row>
    <row r="54" spans="1:28" ht="30" customHeight="1" thickBot="1" x14ac:dyDescent="0.4">
      <c r="A54" s="253"/>
      <c r="B54" s="283" t="s">
        <v>47</v>
      </c>
      <c r="C54" s="270"/>
      <c r="D54" s="270"/>
      <c r="E54" s="270"/>
      <c r="F54" s="270"/>
      <c r="G54" s="270"/>
      <c r="H54" s="270"/>
      <c r="I54" s="270"/>
      <c r="J54" s="270"/>
      <c r="K54" s="270"/>
      <c r="L54" s="270"/>
      <c r="M54" s="270"/>
      <c r="N54" s="270"/>
      <c r="O54" s="270"/>
      <c r="P54" s="271"/>
      <c r="Q54" s="254"/>
    </row>
    <row r="55" spans="1:28" ht="30" hidden="1" customHeight="1" x14ac:dyDescent="0.35">
      <c r="A55" s="255"/>
      <c r="B55" s="266" t="s">
        <v>469</v>
      </c>
      <c r="C55" s="267" t="str">
        <f>IF(C53="","",(MOD(C54-C53,1)*24))</f>
        <v/>
      </c>
      <c r="D55" s="267" t="str">
        <f t="shared" ref="D55:P55" si="27">IF(D53="","",(MOD(D54-D53,1)*24))</f>
        <v/>
      </c>
      <c r="E55" s="267" t="str">
        <f t="shared" si="27"/>
        <v/>
      </c>
      <c r="F55" s="267" t="str">
        <f t="shared" si="27"/>
        <v/>
      </c>
      <c r="G55" s="267" t="str">
        <f t="shared" si="27"/>
        <v/>
      </c>
      <c r="H55" s="267" t="str">
        <f t="shared" si="27"/>
        <v/>
      </c>
      <c r="I55" s="267" t="str">
        <f t="shared" si="27"/>
        <v/>
      </c>
      <c r="J55" s="267" t="str">
        <f t="shared" si="27"/>
        <v/>
      </c>
      <c r="K55" s="267" t="str">
        <f t="shared" si="27"/>
        <v/>
      </c>
      <c r="L55" s="267" t="str">
        <f t="shared" si="27"/>
        <v/>
      </c>
      <c r="M55" s="267" t="str">
        <f t="shared" si="27"/>
        <v/>
      </c>
      <c r="N55" s="267" t="str">
        <f t="shared" si="27"/>
        <v/>
      </c>
      <c r="O55" s="267" t="str">
        <f t="shared" si="27"/>
        <v/>
      </c>
      <c r="P55" s="267" t="str">
        <f t="shared" si="27"/>
        <v/>
      </c>
      <c r="Q55" s="256"/>
      <c r="AA55" s="182"/>
      <c r="AB55" s="206"/>
    </row>
    <row r="56" spans="1:28" ht="30" hidden="1" customHeight="1" x14ac:dyDescent="0.35">
      <c r="A56" s="255"/>
      <c r="B56" s="249" t="s">
        <v>470</v>
      </c>
      <c r="C56" s="250">
        <f>MAX(0,MIN($X$2,C54+(C54&lt;C53))-MAX($W$2,C53))*24</f>
        <v>0</v>
      </c>
      <c r="D56" s="250">
        <f t="shared" ref="D56:P56" si="28">MAX(0,MIN($X$2,D54+(D54&lt;D53))-MAX($W$2,D53))*24</f>
        <v>0</v>
      </c>
      <c r="E56" s="250">
        <f t="shared" si="28"/>
        <v>0</v>
      </c>
      <c r="F56" s="250">
        <f t="shared" si="28"/>
        <v>0</v>
      </c>
      <c r="G56" s="250">
        <f t="shared" si="28"/>
        <v>0</v>
      </c>
      <c r="H56" s="250">
        <f t="shared" si="28"/>
        <v>0</v>
      </c>
      <c r="I56" s="250">
        <f t="shared" si="28"/>
        <v>0</v>
      </c>
      <c r="J56" s="250">
        <f t="shared" si="28"/>
        <v>0</v>
      </c>
      <c r="K56" s="250">
        <f t="shared" si="28"/>
        <v>0</v>
      </c>
      <c r="L56" s="250">
        <f t="shared" si="28"/>
        <v>0</v>
      </c>
      <c r="M56" s="250">
        <f t="shared" si="28"/>
        <v>0</v>
      </c>
      <c r="N56" s="250">
        <f t="shared" si="28"/>
        <v>0</v>
      </c>
      <c r="O56" s="250">
        <f t="shared" si="28"/>
        <v>0</v>
      </c>
      <c r="P56" s="250">
        <f t="shared" si="28"/>
        <v>0</v>
      </c>
      <c r="Q56" s="256"/>
      <c r="AA56" s="182"/>
      <c r="AB56" s="206"/>
    </row>
    <row r="57" spans="1:28" ht="30" hidden="1" customHeight="1" x14ac:dyDescent="0.35">
      <c r="A57" s="255"/>
      <c r="B57" s="249" t="s">
        <v>465</v>
      </c>
      <c r="C57" s="250">
        <f t="shared" ref="C57:P57" si="29">MAX(0,MIN($X$3,C54+(C54&lt;C53))-MAX($W$3,C53))*24</f>
        <v>0</v>
      </c>
      <c r="D57" s="250">
        <f t="shared" si="29"/>
        <v>0</v>
      </c>
      <c r="E57" s="250">
        <f t="shared" si="29"/>
        <v>0</v>
      </c>
      <c r="F57" s="250">
        <f t="shared" si="29"/>
        <v>0</v>
      </c>
      <c r="G57" s="250">
        <f t="shared" si="29"/>
        <v>0</v>
      </c>
      <c r="H57" s="250">
        <f t="shared" si="29"/>
        <v>0</v>
      </c>
      <c r="I57" s="250">
        <f t="shared" si="29"/>
        <v>0</v>
      </c>
      <c r="J57" s="250">
        <f t="shared" si="29"/>
        <v>0</v>
      </c>
      <c r="K57" s="250">
        <f t="shared" si="29"/>
        <v>0</v>
      </c>
      <c r="L57" s="250">
        <f t="shared" si="29"/>
        <v>0</v>
      </c>
      <c r="M57" s="250">
        <f t="shared" si="29"/>
        <v>0</v>
      </c>
      <c r="N57" s="250">
        <f t="shared" si="29"/>
        <v>0</v>
      </c>
      <c r="O57" s="250">
        <f t="shared" si="29"/>
        <v>0</v>
      </c>
      <c r="P57" s="250">
        <f t="shared" si="29"/>
        <v>0</v>
      </c>
      <c r="Q57" s="251"/>
    </row>
    <row r="58" spans="1:28" ht="30" hidden="1" customHeight="1" x14ac:dyDescent="0.35">
      <c r="A58" s="253"/>
      <c r="B58" s="249" t="s">
        <v>471</v>
      </c>
      <c r="C58" s="252" t="str">
        <f>IFERROR(C55-C56-C57,"0")</f>
        <v>0</v>
      </c>
      <c r="D58" s="252" t="str">
        <f t="shared" ref="D58:P58" si="30">IFERROR(D55-D56-D57,"0")</f>
        <v>0</v>
      </c>
      <c r="E58" s="252" t="str">
        <f t="shared" si="30"/>
        <v>0</v>
      </c>
      <c r="F58" s="252" t="str">
        <f t="shared" si="30"/>
        <v>0</v>
      </c>
      <c r="G58" s="252" t="str">
        <f t="shared" si="30"/>
        <v>0</v>
      </c>
      <c r="H58" s="252" t="str">
        <f t="shared" si="30"/>
        <v>0</v>
      </c>
      <c r="I58" s="252" t="str">
        <f t="shared" si="30"/>
        <v>0</v>
      </c>
      <c r="J58" s="252" t="str">
        <f t="shared" si="30"/>
        <v>0</v>
      </c>
      <c r="K58" s="252" t="str">
        <f t="shared" si="30"/>
        <v>0</v>
      </c>
      <c r="L58" s="252" t="str">
        <f t="shared" si="30"/>
        <v>0</v>
      </c>
      <c r="M58" s="252" t="str">
        <f t="shared" si="30"/>
        <v>0</v>
      </c>
      <c r="N58" s="252" t="str">
        <f t="shared" si="30"/>
        <v>0</v>
      </c>
      <c r="O58" s="252" t="str">
        <f t="shared" si="30"/>
        <v>0</v>
      </c>
      <c r="P58" s="252" t="str">
        <f t="shared" si="30"/>
        <v>0</v>
      </c>
      <c r="Q58" s="254"/>
    </row>
    <row r="59" spans="1:28" ht="20.149999999999999" customHeight="1" thickBot="1" x14ac:dyDescent="0.4">
      <c r="A59" s="253"/>
      <c r="B59" s="242"/>
      <c r="C59" s="243"/>
      <c r="D59" s="243"/>
      <c r="E59" s="243"/>
      <c r="F59" s="243"/>
      <c r="G59" s="243"/>
      <c r="H59" s="243"/>
      <c r="I59" s="243"/>
      <c r="J59" s="243"/>
      <c r="K59" s="243"/>
      <c r="L59" s="243"/>
      <c r="M59" s="243"/>
      <c r="N59" s="243"/>
      <c r="O59" s="243"/>
      <c r="P59" s="243"/>
      <c r="Q59" s="254"/>
    </row>
    <row r="60" spans="1:28" ht="24" customHeight="1" thickBot="1" x14ac:dyDescent="0.4">
      <c r="A60" s="348" t="s">
        <v>87</v>
      </c>
      <c r="B60" s="289" t="s">
        <v>474</v>
      </c>
      <c r="C60" s="272">
        <f>IFERROR(C57+C29+C50+C43+C36+C22+C15,"0")</f>
        <v>0</v>
      </c>
      <c r="D60" s="272">
        <f t="shared" ref="D60:P60" si="31">IFERROR(D57+D29+D50+D43+D36+D22+D15,"0")</f>
        <v>0</v>
      </c>
      <c r="E60" s="272">
        <f t="shared" si="31"/>
        <v>0</v>
      </c>
      <c r="F60" s="272">
        <f t="shared" si="31"/>
        <v>0</v>
      </c>
      <c r="G60" s="272">
        <f t="shared" si="31"/>
        <v>0</v>
      </c>
      <c r="H60" s="272">
        <f t="shared" si="31"/>
        <v>0</v>
      </c>
      <c r="I60" s="272">
        <f t="shared" si="31"/>
        <v>0</v>
      </c>
      <c r="J60" s="272">
        <f t="shared" si="31"/>
        <v>0</v>
      </c>
      <c r="K60" s="272">
        <f t="shared" si="31"/>
        <v>0</v>
      </c>
      <c r="L60" s="272">
        <f t="shared" si="31"/>
        <v>0</v>
      </c>
      <c r="M60" s="272">
        <f t="shared" si="31"/>
        <v>0</v>
      </c>
      <c r="N60" s="272">
        <f t="shared" si="31"/>
        <v>0</v>
      </c>
      <c r="O60" s="272">
        <f t="shared" si="31"/>
        <v>0</v>
      </c>
      <c r="P60" s="272">
        <f t="shared" si="31"/>
        <v>0</v>
      </c>
      <c r="Q60" s="273">
        <f>SUM(C60:P60)</f>
        <v>0</v>
      </c>
    </row>
    <row r="61" spans="1:28" ht="24" customHeight="1" thickTop="1" thickBot="1" x14ac:dyDescent="0.4">
      <c r="A61" s="348"/>
      <c r="B61" s="288" t="s">
        <v>475</v>
      </c>
      <c r="C61" s="274">
        <f>IFERROR(C58+C30+C51+C44+C37+C23+C16,"0")</f>
        <v>0</v>
      </c>
      <c r="D61" s="274">
        <f t="shared" ref="D61:P61" si="32">IFERROR(D58+D30+D51+D44+D37+D23+D16,"0")</f>
        <v>0</v>
      </c>
      <c r="E61" s="274">
        <f t="shared" si="32"/>
        <v>0</v>
      </c>
      <c r="F61" s="274">
        <f t="shared" si="32"/>
        <v>0</v>
      </c>
      <c r="G61" s="274">
        <f t="shared" si="32"/>
        <v>0</v>
      </c>
      <c r="H61" s="274">
        <f t="shared" si="32"/>
        <v>0</v>
      </c>
      <c r="I61" s="274">
        <f t="shared" si="32"/>
        <v>0</v>
      </c>
      <c r="J61" s="274">
        <f t="shared" si="32"/>
        <v>0</v>
      </c>
      <c r="K61" s="274">
        <f t="shared" si="32"/>
        <v>0</v>
      </c>
      <c r="L61" s="274">
        <f t="shared" si="32"/>
        <v>0</v>
      </c>
      <c r="M61" s="274">
        <f t="shared" si="32"/>
        <v>0</v>
      </c>
      <c r="N61" s="274">
        <f t="shared" si="32"/>
        <v>0</v>
      </c>
      <c r="O61" s="274">
        <f t="shared" si="32"/>
        <v>0</v>
      </c>
      <c r="P61" s="274">
        <f t="shared" si="32"/>
        <v>0</v>
      </c>
      <c r="Q61" s="275">
        <f>SUM(C61:P61)</f>
        <v>0</v>
      </c>
    </row>
    <row r="62" spans="1:28" ht="20.149999999999999" customHeight="1" x14ac:dyDescent="0.35">
      <c r="A62" s="253"/>
      <c r="B62" s="242"/>
      <c r="C62" s="243"/>
      <c r="D62" s="243"/>
      <c r="E62" s="243"/>
      <c r="F62" s="243"/>
      <c r="G62" s="243"/>
      <c r="H62" s="243"/>
      <c r="I62" s="243"/>
      <c r="J62" s="243"/>
      <c r="K62" s="243"/>
      <c r="L62" s="243"/>
      <c r="M62" s="243"/>
      <c r="N62" s="243"/>
      <c r="O62" s="243"/>
      <c r="P62" s="243"/>
      <c r="Q62" s="254"/>
    </row>
    <row r="63" spans="1:28" ht="24" customHeight="1" x14ac:dyDescent="0.35">
      <c r="A63" s="350" t="s">
        <v>126</v>
      </c>
      <c r="B63" s="351"/>
      <c r="C63" s="258" t="str">
        <f>IFERROR(C55+C41+C34+C27+C48+C20+C13,"0")</f>
        <v>0</v>
      </c>
      <c r="D63" s="258" t="str">
        <f t="shared" ref="D63:P63" si="33">IFERROR(D55+D41+D34+D27+D48+D20+D13,"0")</f>
        <v>0</v>
      </c>
      <c r="E63" s="258" t="str">
        <f t="shared" si="33"/>
        <v>0</v>
      </c>
      <c r="F63" s="258" t="str">
        <f t="shared" si="33"/>
        <v>0</v>
      </c>
      <c r="G63" s="258" t="str">
        <f t="shared" si="33"/>
        <v>0</v>
      </c>
      <c r="H63" s="258" t="str">
        <f t="shared" si="33"/>
        <v>0</v>
      </c>
      <c r="I63" s="258" t="str">
        <f t="shared" si="33"/>
        <v>0</v>
      </c>
      <c r="J63" s="258" t="str">
        <f t="shared" si="33"/>
        <v>0</v>
      </c>
      <c r="K63" s="258" t="str">
        <f t="shared" si="33"/>
        <v>0</v>
      </c>
      <c r="L63" s="258" t="str">
        <f t="shared" si="33"/>
        <v>0</v>
      </c>
      <c r="M63" s="258" t="str">
        <f t="shared" si="33"/>
        <v>0</v>
      </c>
      <c r="N63" s="258" t="str">
        <f t="shared" si="33"/>
        <v>0</v>
      </c>
      <c r="O63" s="258" t="str">
        <f t="shared" si="33"/>
        <v>0</v>
      </c>
      <c r="P63" s="258" t="str">
        <f t="shared" si="33"/>
        <v>0</v>
      </c>
      <c r="Q63" s="259">
        <f>SUM(C63:P63)</f>
        <v>0</v>
      </c>
    </row>
    <row r="64" spans="1:28" ht="24" customHeight="1" x14ac:dyDescent="0.35">
      <c r="A64" s="350" t="s">
        <v>127</v>
      </c>
      <c r="B64" s="351"/>
      <c r="C64" s="258" t="str">
        <f>Timesheet!D$29</f>
        <v/>
      </c>
      <c r="D64" s="258" t="str">
        <f>Timesheet!E$29</f>
        <v/>
      </c>
      <c r="E64" s="258" t="str">
        <f>Timesheet!F$29</f>
        <v/>
      </c>
      <c r="F64" s="258" t="str">
        <f>Timesheet!G$29</f>
        <v/>
      </c>
      <c r="G64" s="258" t="str">
        <f>Timesheet!H$29</f>
        <v/>
      </c>
      <c r="H64" s="258" t="str">
        <f>Timesheet!I$29</f>
        <v/>
      </c>
      <c r="I64" s="258" t="str">
        <f>Timesheet!J$29</f>
        <v/>
      </c>
      <c r="J64" s="258" t="str">
        <f>Timesheet!K$29</f>
        <v/>
      </c>
      <c r="K64" s="258" t="str">
        <f>Timesheet!L$29</f>
        <v/>
      </c>
      <c r="L64" s="258" t="str">
        <f>Timesheet!M$29</f>
        <v/>
      </c>
      <c r="M64" s="258" t="str">
        <f>Timesheet!N$29</f>
        <v/>
      </c>
      <c r="N64" s="258" t="str">
        <f>Timesheet!O$29</f>
        <v/>
      </c>
      <c r="O64" s="258" t="str">
        <f>Timesheet!P$29</f>
        <v/>
      </c>
      <c r="P64" s="258" t="str">
        <f>Timesheet!Q$29</f>
        <v/>
      </c>
      <c r="Q64" s="260">
        <f>SUM(C64:P64)</f>
        <v>0</v>
      </c>
      <c r="AA64" s="182"/>
      <c r="AB64" s="206"/>
    </row>
    <row r="65" spans="1:235" ht="24" customHeight="1" thickBot="1" x14ac:dyDescent="0.4">
      <c r="A65" s="352" t="s">
        <v>128</v>
      </c>
      <c r="B65" s="353"/>
      <c r="C65" s="261" t="str">
        <f>IF(C63="",IF(C64="","",(0-C64)),IF(C64="",C63,(C63-C64)))</f>
        <v>0</v>
      </c>
      <c r="D65" s="261" t="str">
        <f t="shared" ref="D65:P65" si="34">IF(D63="",IF(D64="","",(0-D64)),IF(D64="",D63,(D63-D64)))</f>
        <v>0</v>
      </c>
      <c r="E65" s="261" t="str">
        <f t="shared" si="34"/>
        <v>0</v>
      </c>
      <c r="F65" s="261" t="str">
        <f t="shared" si="34"/>
        <v>0</v>
      </c>
      <c r="G65" s="261" t="str">
        <f t="shared" si="34"/>
        <v>0</v>
      </c>
      <c r="H65" s="261" t="str">
        <f t="shared" si="34"/>
        <v>0</v>
      </c>
      <c r="I65" s="261" t="str">
        <f t="shared" si="34"/>
        <v>0</v>
      </c>
      <c r="J65" s="261" t="str">
        <f t="shared" si="34"/>
        <v>0</v>
      </c>
      <c r="K65" s="261" t="str">
        <f t="shared" si="34"/>
        <v>0</v>
      </c>
      <c r="L65" s="261" t="str">
        <f t="shared" si="34"/>
        <v>0</v>
      </c>
      <c r="M65" s="261" t="str">
        <f t="shared" si="34"/>
        <v>0</v>
      </c>
      <c r="N65" s="261" t="str">
        <f t="shared" si="34"/>
        <v>0</v>
      </c>
      <c r="O65" s="261" t="str">
        <f t="shared" si="34"/>
        <v>0</v>
      </c>
      <c r="P65" s="261" t="str">
        <f t="shared" si="34"/>
        <v>0</v>
      </c>
      <c r="Q65" s="262">
        <f>IF(Q63="",IF(Q64="","",(0-Q64)),IF(Q64="",Q63,(Q63-Q64)))</f>
        <v>0</v>
      </c>
    </row>
    <row r="66" spans="1:235" ht="36" customHeight="1" thickTop="1" thickBot="1" x14ac:dyDescent="0.4">
      <c r="A66" s="263" t="str">
        <f>IF(Q63&lt;&gt;Q64,"Total hours per time entry on this form does not match Total Worked Hours claimed on timesheet. Please revise.","")</f>
        <v/>
      </c>
      <c r="B66" s="264"/>
      <c r="C66" s="264"/>
      <c r="D66" s="264"/>
      <c r="E66" s="264"/>
      <c r="F66" s="264"/>
      <c r="G66" s="264"/>
      <c r="H66" s="264"/>
      <c r="I66" s="264"/>
      <c r="J66" s="264"/>
      <c r="K66" s="264"/>
      <c r="L66" s="264"/>
      <c r="M66" s="264"/>
      <c r="N66" s="264"/>
      <c r="O66" s="264"/>
      <c r="P66" s="264"/>
      <c r="Q66" s="265"/>
    </row>
    <row r="67" spans="1:235" ht="22.5" customHeight="1" x14ac:dyDescent="0.35">
      <c r="A67" s="354" t="s">
        <v>9</v>
      </c>
      <c r="B67" s="355"/>
      <c r="C67" s="355"/>
      <c r="D67" s="355"/>
      <c r="E67" s="355"/>
      <c r="F67" s="355"/>
      <c r="G67" s="355"/>
      <c r="H67" s="356"/>
      <c r="I67" s="354" t="s">
        <v>10</v>
      </c>
      <c r="J67" s="355"/>
      <c r="K67" s="355"/>
      <c r="L67" s="355"/>
      <c r="M67" s="355"/>
      <c r="N67" s="355"/>
      <c r="O67" s="355"/>
      <c r="P67" s="355"/>
      <c r="Q67" s="356"/>
    </row>
    <row r="68" spans="1:235" ht="22.5" customHeight="1" x14ac:dyDescent="0.25">
      <c r="A68" s="208"/>
      <c r="B68" s="209"/>
      <c r="C68" s="209"/>
      <c r="D68" s="209"/>
      <c r="E68" s="209"/>
      <c r="F68" s="209"/>
      <c r="G68" s="209"/>
      <c r="H68" s="210"/>
      <c r="I68" s="208"/>
      <c r="J68" s="211"/>
      <c r="K68" s="211"/>
      <c r="L68" s="211"/>
      <c r="M68" s="211"/>
      <c r="N68" s="211"/>
      <c r="O68" s="211"/>
      <c r="P68" s="211"/>
      <c r="Q68" s="212"/>
    </row>
    <row r="69" spans="1:235" ht="30" customHeight="1" thickBot="1" x14ac:dyDescent="0.4">
      <c r="A69" s="213" t="s">
        <v>74</v>
      </c>
      <c r="B69" s="214"/>
      <c r="C69" s="215"/>
      <c r="D69" s="216"/>
      <c r="E69" s="216"/>
      <c r="F69" s="216" t="s">
        <v>75</v>
      </c>
      <c r="G69" s="216"/>
      <c r="H69" s="217"/>
      <c r="I69" s="218" t="s">
        <v>76</v>
      </c>
      <c r="J69" s="214"/>
      <c r="K69" s="214"/>
      <c r="L69" s="214"/>
      <c r="M69" s="214"/>
      <c r="N69" s="214"/>
      <c r="O69" s="216" t="s">
        <v>75</v>
      </c>
      <c r="P69" s="214"/>
      <c r="Q69" s="236"/>
    </row>
    <row r="70" spans="1:235" s="222" customFormat="1" ht="15.75" customHeight="1" x14ac:dyDescent="0.35">
      <c r="A70" s="6"/>
      <c r="B70" s="6"/>
      <c r="C70" s="6"/>
      <c r="D70" s="219"/>
      <c r="E70" s="220"/>
      <c r="F70" s="220"/>
      <c r="G70" s="221"/>
      <c r="H70" s="221"/>
      <c r="I70" s="6"/>
      <c r="J70" s="221"/>
      <c r="K70" s="221"/>
      <c r="L70" s="221"/>
      <c r="M70" s="221"/>
      <c r="N70" s="221"/>
      <c r="O70" s="221"/>
      <c r="P70" s="221"/>
      <c r="Q70" s="221"/>
      <c r="AG70" s="223"/>
    </row>
    <row r="71" spans="1:235" s="222" customFormat="1" ht="15.75" customHeight="1" x14ac:dyDescent="0.35">
      <c r="A71" s="5"/>
      <c r="B71" s="5"/>
      <c r="C71" s="5"/>
      <c r="D71" s="18"/>
      <c r="E71" s="224"/>
      <c r="F71" s="224"/>
      <c r="G71" s="225"/>
      <c r="H71" s="225"/>
      <c r="I71" s="225"/>
      <c r="J71" s="225"/>
      <c r="K71" s="225"/>
      <c r="L71" s="225"/>
      <c r="M71" s="225"/>
      <c r="N71" s="225"/>
      <c r="O71" s="225"/>
      <c r="P71" s="225"/>
      <c r="Q71" s="225"/>
      <c r="AG71" s="223"/>
    </row>
    <row r="72" spans="1:235" s="222" customFormat="1" ht="15.75" customHeight="1" x14ac:dyDescent="0.35">
      <c r="A72" s="226"/>
      <c r="B72" s="226"/>
      <c r="C72" s="6"/>
      <c r="D72" s="6"/>
      <c r="E72" s="224"/>
      <c r="F72" s="224"/>
      <c r="G72" s="225"/>
      <c r="H72" s="225"/>
      <c r="I72" s="225"/>
      <c r="J72" s="225"/>
      <c r="K72" s="225"/>
      <c r="L72" s="225"/>
      <c r="M72" s="225"/>
      <c r="N72" s="225"/>
      <c r="O72" s="225"/>
      <c r="P72" s="225"/>
      <c r="Q72" s="225"/>
      <c r="AG72" s="223"/>
    </row>
    <row r="73" spans="1:235" s="227" customFormat="1" ht="38.25" customHeight="1" x14ac:dyDescent="0.35">
      <c r="A73" s="5"/>
      <c r="B73" s="5"/>
      <c r="C73" s="6"/>
      <c r="D73" s="6"/>
      <c r="E73" s="224"/>
      <c r="F73" s="224"/>
      <c r="G73" s="225"/>
      <c r="H73" s="225"/>
      <c r="I73" s="225"/>
      <c r="J73" s="225"/>
      <c r="K73" s="225"/>
      <c r="L73" s="225"/>
      <c r="M73" s="225"/>
      <c r="N73" s="225"/>
      <c r="O73" s="225"/>
      <c r="P73" s="225"/>
      <c r="Q73" s="225"/>
      <c r="AG73" s="228"/>
    </row>
    <row r="74" spans="1:235" ht="34.5" customHeight="1" x14ac:dyDescent="0.35">
      <c r="C74" s="5"/>
      <c r="D74" s="5"/>
      <c r="E74" s="5"/>
      <c r="F74" s="5"/>
      <c r="R74" s="6"/>
      <c r="S74" s="6"/>
      <c r="T74" s="6"/>
      <c r="U74" s="6"/>
      <c r="V74" s="6"/>
      <c r="W74" s="6"/>
      <c r="X74" s="6"/>
      <c r="Y74" s="6"/>
      <c r="Z74" s="6"/>
      <c r="AA74" s="6"/>
      <c r="AB74" s="6"/>
      <c r="AC74" s="6"/>
      <c r="AD74" s="6"/>
      <c r="AE74" s="6"/>
      <c r="AF74" s="6"/>
      <c r="AG74" s="229"/>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row>
    <row r="75" spans="1:235" s="4" customFormat="1" ht="39" customHeight="1" x14ac:dyDescent="0.25">
      <c r="A75" s="5"/>
      <c r="B75" s="5"/>
      <c r="C75" s="5"/>
      <c r="D75" s="5"/>
      <c r="E75" s="5"/>
      <c r="F75" s="5"/>
      <c r="G75" s="5"/>
      <c r="H75" s="5"/>
      <c r="I75" s="5"/>
      <c r="J75" s="5"/>
      <c r="K75" s="5"/>
      <c r="L75" s="5"/>
      <c r="M75" s="5"/>
      <c r="N75" s="5"/>
      <c r="O75" s="5"/>
      <c r="P75" s="5"/>
      <c r="Q75" s="5"/>
      <c r="AG75" s="230"/>
    </row>
    <row r="76" spans="1:235" s="6" customFormat="1" ht="18" customHeight="1" x14ac:dyDescent="0.35">
      <c r="A76" s="5"/>
      <c r="B76" s="5"/>
      <c r="C76" s="5"/>
      <c r="D76" s="5"/>
      <c r="E76" s="5"/>
      <c r="F76" s="5"/>
      <c r="G76" s="5"/>
      <c r="H76" s="5"/>
      <c r="I76" s="5"/>
      <c r="J76" s="5"/>
      <c r="K76" s="5"/>
      <c r="L76" s="5"/>
      <c r="M76" s="5"/>
      <c r="N76" s="5"/>
      <c r="O76" s="5"/>
      <c r="P76" s="5"/>
      <c r="Q76" s="5"/>
      <c r="AG76" s="229"/>
    </row>
    <row r="77" spans="1:235" s="6" customFormat="1" x14ac:dyDescent="0.35">
      <c r="A77" s="5"/>
      <c r="B77" s="5"/>
      <c r="C77" s="5"/>
      <c r="D77" s="5"/>
      <c r="E77" s="5"/>
      <c r="F77" s="5"/>
      <c r="G77" s="5"/>
      <c r="H77" s="5"/>
      <c r="I77" s="5"/>
      <c r="J77" s="5"/>
      <c r="K77" s="5"/>
      <c r="L77" s="5"/>
      <c r="M77" s="5"/>
      <c r="N77" s="5"/>
      <c r="O77" s="5"/>
      <c r="P77" s="5"/>
      <c r="Q77" s="5"/>
      <c r="AG77" s="229"/>
    </row>
    <row r="78" spans="1:235" x14ac:dyDescent="0.35">
      <c r="C78" s="5"/>
      <c r="D78" s="5"/>
      <c r="E78" s="5"/>
      <c r="F78" s="5"/>
    </row>
    <row r="79" spans="1:235" x14ac:dyDescent="0.35">
      <c r="C79" s="5"/>
      <c r="D79" s="5"/>
      <c r="E79" s="5"/>
      <c r="F79" s="5"/>
    </row>
    <row r="80" spans="1:235" x14ac:dyDescent="0.35">
      <c r="C80" s="5"/>
      <c r="D80" s="5"/>
      <c r="E80" s="5"/>
      <c r="F80" s="5"/>
    </row>
    <row r="81" spans="3:6" x14ac:dyDescent="0.35">
      <c r="C81" s="5"/>
      <c r="D81" s="5"/>
      <c r="E81" s="5"/>
      <c r="F81" s="5"/>
    </row>
    <row r="82" spans="3:6" x14ac:dyDescent="0.35">
      <c r="C82" s="5"/>
      <c r="D82" s="5"/>
      <c r="E82" s="5"/>
      <c r="F82" s="5"/>
    </row>
    <row r="83" spans="3:6" ht="20.149999999999999" customHeight="1" x14ac:dyDescent="0.35">
      <c r="C83" s="5"/>
      <c r="D83" s="5"/>
      <c r="E83" s="5"/>
      <c r="F83" s="5"/>
    </row>
    <row r="84" spans="3:6" ht="20.149999999999999" customHeight="1" x14ac:dyDescent="0.35">
      <c r="C84" s="5"/>
      <c r="D84" s="5"/>
      <c r="E84" s="5"/>
      <c r="F84" s="5"/>
    </row>
    <row r="85" spans="3:6" ht="20.149999999999999" customHeight="1" x14ac:dyDescent="0.35">
      <c r="C85" s="5"/>
      <c r="D85" s="5"/>
      <c r="E85" s="5"/>
      <c r="F85" s="5"/>
    </row>
    <row r="86" spans="3:6" ht="20.149999999999999" customHeight="1" x14ac:dyDescent="0.35">
      <c r="C86" s="5"/>
      <c r="D86" s="5"/>
      <c r="E86" s="5"/>
      <c r="F86" s="5"/>
    </row>
    <row r="87" spans="3:6" ht="20.149999999999999" customHeight="1" x14ac:dyDescent="0.35">
      <c r="C87" s="5"/>
      <c r="D87" s="5"/>
      <c r="E87" s="5"/>
      <c r="F87" s="5"/>
    </row>
    <row r="88" spans="3:6" ht="20.149999999999999" customHeight="1" x14ac:dyDescent="0.35">
      <c r="C88" s="5"/>
      <c r="D88" s="5"/>
      <c r="E88" s="5"/>
      <c r="F88" s="5"/>
    </row>
    <row r="89" spans="3:6" ht="20.149999999999999" customHeight="1" x14ac:dyDescent="0.35">
      <c r="C89" s="5"/>
      <c r="D89" s="5"/>
      <c r="E89" s="5"/>
      <c r="F89" s="5"/>
    </row>
    <row r="90" spans="3:6" ht="20.149999999999999" customHeight="1" x14ac:dyDescent="0.35">
      <c r="C90" s="5"/>
      <c r="D90" s="5"/>
      <c r="E90" s="5"/>
      <c r="F90" s="5"/>
    </row>
    <row r="91" spans="3:6" ht="20.149999999999999" customHeight="1" x14ac:dyDescent="0.35">
      <c r="C91" s="5"/>
      <c r="D91" s="5"/>
      <c r="E91" s="5"/>
      <c r="F91" s="5"/>
    </row>
    <row r="92" spans="3:6" ht="20.149999999999999" customHeight="1" x14ac:dyDescent="0.35">
      <c r="C92" s="5"/>
      <c r="D92" s="5"/>
      <c r="E92" s="5"/>
      <c r="F92" s="5"/>
    </row>
    <row r="93" spans="3:6" ht="20.149999999999999" customHeight="1" x14ac:dyDescent="0.35">
      <c r="C93" s="5"/>
      <c r="D93" s="5"/>
      <c r="E93" s="5"/>
      <c r="F93" s="5"/>
    </row>
    <row r="94" spans="3:6" ht="20.149999999999999" customHeight="1" x14ac:dyDescent="0.35">
      <c r="C94" s="5"/>
      <c r="D94" s="5"/>
      <c r="E94" s="5"/>
      <c r="F94" s="5"/>
    </row>
    <row r="95" spans="3:6" ht="20.149999999999999" customHeight="1" x14ac:dyDescent="0.35">
      <c r="C95" s="5"/>
      <c r="D95" s="5"/>
      <c r="E95" s="5"/>
      <c r="F95" s="5"/>
    </row>
    <row r="96" spans="3:6" ht="20.149999999999999" customHeight="1" x14ac:dyDescent="0.35">
      <c r="C96" s="5"/>
      <c r="D96" s="5"/>
      <c r="E96" s="5"/>
      <c r="F96" s="5"/>
    </row>
    <row r="97" spans="3:6" x14ac:dyDescent="0.35">
      <c r="C97" s="5"/>
      <c r="D97" s="5"/>
      <c r="E97" s="5"/>
      <c r="F97" s="5"/>
    </row>
    <row r="98" spans="3:6" x14ac:dyDescent="0.35">
      <c r="C98" s="5"/>
      <c r="D98" s="5"/>
      <c r="E98" s="5"/>
      <c r="F98" s="5"/>
    </row>
    <row r="99" spans="3:6" x14ac:dyDescent="0.35">
      <c r="C99" s="5"/>
      <c r="D99" s="5"/>
      <c r="E99" s="5"/>
      <c r="F99" s="5"/>
    </row>
    <row r="100" spans="3:6" x14ac:dyDescent="0.35">
      <c r="C100" s="5"/>
      <c r="D100" s="5"/>
      <c r="E100" s="5"/>
      <c r="F100" s="5"/>
    </row>
    <row r="101" spans="3:6" ht="20.149999999999999" customHeight="1" x14ac:dyDescent="0.35">
      <c r="C101" s="5"/>
      <c r="D101" s="5"/>
      <c r="E101" s="5"/>
      <c r="F101" s="5"/>
    </row>
    <row r="102" spans="3:6" ht="20.149999999999999" customHeight="1" x14ac:dyDescent="0.35">
      <c r="C102" s="5"/>
      <c r="D102" s="5"/>
      <c r="E102" s="5"/>
      <c r="F102" s="5"/>
    </row>
    <row r="103" spans="3:6" ht="20.149999999999999" customHeight="1" x14ac:dyDescent="0.35"/>
    <row r="104" spans="3:6" ht="20.149999999999999" customHeight="1" x14ac:dyDescent="0.35"/>
    <row r="105" spans="3:6" ht="20.149999999999999" customHeight="1" x14ac:dyDescent="0.35"/>
    <row r="106" spans="3:6" ht="20.149999999999999" customHeight="1" x14ac:dyDescent="0.35"/>
    <row r="107" spans="3:6" ht="20.149999999999999" customHeight="1" x14ac:dyDescent="0.35"/>
  </sheetData>
  <sheetProtection algorithmName="SHA-512" hashValue="nLh6yM7qtwpC6YMRvGOXuLHs5i0ARUON9rDPyptIrKETvnXwfbDWq7Nt+RRKKMrt3+d6u8CJPUI3gufcX8HcAw==" saltValue="YODVkcfsKdeXA1UQ7EOEkg==" spinCount="100000" sheet="1" selectLockedCells="1"/>
  <protectedRanges>
    <protectedRange sqref="C39:P40 C32:P33 C18:P19 C11:P12 C8:P8 F2:G3 C53:P54 C64:P64 C25:P26 C46:P47 A2:D4 J2:Q4 I2:I3 E4:I4" name="Range1"/>
  </protectedRanges>
  <dataConsolidate/>
  <mergeCells count="27">
    <mergeCell ref="A1:Q1"/>
    <mergeCell ref="M2:N2"/>
    <mergeCell ref="O2:P2"/>
    <mergeCell ref="M3:N3"/>
    <mergeCell ref="A3:D3"/>
    <mergeCell ref="F2:G2"/>
    <mergeCell ref="A5:Q5"/>
    <mergeCell ref="O3:P3"/>
    <mergeCell ref="A4:C4"/>
    <mergeCell ref="M4:N4"/>
    <mergeCell ref="O4:P4"/>
    <mergeCell ref="Q2:Q4"/>
    <mergeCell ref="A2:D2"/>
    <mergeCell ref="I2:L2"/>
    <mergeCell ref="I3:L3"/>
    <mergeCell ref="F3:G3"/>
    <mergeCell ref="A63:B63"/>
    <mergeCell ref="A64:B64"/>
    <mergeCell ref="A65:B65"/>
    <mergeCell ref="A67:H67"/>
    <mergeCell ref="I67:Q67"/>
    <mergeCell ref="Z9:AB9"/>
    <mergeCell ref="AA18:AB18"/>
    <mergeCell ref="AA19:AB19"/>
    <mergeCell ref="AA20:AB20"/>
    <mergeCell ref="A60:A61"/>
    <mergeCell ref="Q8:Q9"/>
  </mergeCells>
  <conditionalFormatting sqref="C65:Q65">
    <cfRule type="cellIs" dxfId="8" priority="1" operator="greaterThan">
      <formula>0.17</formula>
    </cfRule>
    <cfRule type="cellIs" dxfId="7" priority="2" operator="lessThan">
      <formula>-0.17</formula>
    </cfRule>
  </conditionalFormatting>
  <dataValidations count="1">
    <dataValidation allowBlank="1" showErrorMessage="1" prompt="Please select the current pay period" sqref="Q2" xr:uid="{AC97FF2B-C8D8-4DF3-8258-A8F652D7BDBC}"/>
  </dataValidations>
  <printOptions horizontalCentered="1"/>
  <pageMargins left="0.15" right="0.15" top="0.15" bottom="0.15" header="0.05" footer="0.05"/>
  <pageSetup scale="69" fitToHeight="0" orientation="portrait" horizontalDpi="4294967293" r:id="rId1"/>
  <headerFooter alignWithMargins="0"/>
  <ignoredErrors>
    <ignoredError sqref="O2"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T60"/>
  <sheetViews>
    <sheetView showGridLines="0" zoomScaleNormal="100" zoomScaleSheetLayoutView="75" workbookViewId="0">
      <pane ySplit="8" topLeftCell="A9" activePane="bottomLeft" state="frozen"/>
      <selection activeCell="B10" sqref="B10"/>
      <selection pane="bottomLeft" activeCell="B9" sqref="B9"/>
    </sheetView>
  </sheetViews>
  <sheetFormatPr defaultColWidth="9.1796875" defaultRowHeight="12.5" x14ac:dyDescent="0.35"/>
  <cols>
    <col min="1" max="1" width="8" style="5" customWidth="1"/>
    <col min="2" max="2" width="39.26953125" style="5" customWidth="1"/>
    <col min="3" max="3" width="11.453125" style="5" customWidth="1"/>
    <col min="4" max="5" width="6.1796875" style="6" customWidth="1"/>
    <col min="6" max="7" width="6.1796875" style="17" customWidth="1"/>
    <col min="8" max="17" width="6.1796875" style="5" customWidth="1"/>
    <col min="18" max="18" width="7.81640625" style="5" customWidth="1"/>
    <col min="19" max="19" width="2.7265625" style="5" customWidth="1"/>
    <col min="20" max="16384" width="9.1796875" style="5"/>
  </cols>
  <sheetData>
    <row r="1" spans="1:20" ht="56.25" customHeight="1" thickBot="1" x14ac:dyDescent="0.4">
      <c r="A1" s="298" t="s">
        <v>59</v>
      </c>
      <c r="B1" s="298"/>
      <c r="C1" s="298"/>
      <c r="D1" s="298"/>
      <c r="E1" s="298"/>
      <c r="F1" s="298"/>
      <c r="G1" s="298"/>
      <c r="H1" s="298"/>
      <c r="I1" s="298"/>
      <c r="J1" s="298"/>
      <c r="K1" s="298"/>
      <c r="L1" s="298"/>
      <c r="M1" s="298"/>
      <c r="N1" s="298"/>
      <c r="O1" s="298"/>
      <c r="P1" s="298"/>
      <c r="Q1" s="298"/>
      <c r="R1" s="298"/>
    </row>
    <row r="2" spans="1:20" ht="33" customHeight="1" x14ac:dyDescent="0.35">
      <c r="A2" s="396" t="str">
        <f>IF(Timesheet!A2="","",(Timesheet!A2:B2&amp;", "&amp;Timesheet!C2))</f>
        <v/>
      </c>
      <c r="B2" s="397"/>
      <c r="C2" s="397"/>
      <c r="D2" s="397"/>
      <c r="E2" s="142"/>
      <c r="F2" s="397" t="str">
        <f>IF(Timesheet!E2="","",Timesheet!E2)</f>
        <v/>
      </c>
      <c r="G2" s="397"/>
      <c r="H2" s="143"/>
      <c r="I2" s="402" t="str">
        <f>IF(Timesheet!H2="","",Timesheet!H2)</f>
        <v/>
      </c>
      <c r="J2" s="402"/>
      <c r="K2" s="402"/>
      <c r="L2" s="402"/>
      <c r="M2" s="98"/>
      <c r="N2" s="398" t="s">
        <v>11</v>
      </c>
      <c r="O2" s="399"/>
      <c r="P2" s="400">
        <f>Timesheet!P2</f>
        <v>15</v>
      </c>
      <c r="Q2" s="401"/>
      <c r="R2" s="403" t="s">
        <v>540</v>
      </c>
    </row>
    <row r="3" spans="1:20" ht="15" customHeight="1" x14ac:dyDescent="0.35">
      <c r="A3" s="301" t="s">
        <v>86</v>
      </c>
      <c r="B3" s="302"/>
      <c r="C3" s="145"/>
      <c r="D3" s="93"/>
      <c r="E3" s="139"/>
      <c r="F3" s="93" t="s">
        <v>56</v>
      </c>
      <c r="G3" s="93"/>
      <c r="H3" s="22"/>
      <c r="I3" s="308" t="s">
        <v>115</v>
      </c>
      <c r="J3" s="308"/>
      <c r="K3" s="308"/>
      <c r="L3" s="308"/>
      <c r="M3" s="22"/>
      <c r="N3" s="306" t="s">
        <v>57</v>
      </c>
      <c r="O3" s="307"/>
      <c r="P3" s="308" t="s">
        <v>58</v>
      </c>
      <c r="Q3" s="309"/>
      <c r="R3" s="404"/>
    </row>
    <row r="4" spans="1:20" s="22" customFormat="1" ht="18.75" customHeight="1" thickBot="1" x14ac:dyDescent="0.4">
      <c r="A4" s="320"/>
      <c r="B4" s="321"/>
      <c r="C4" s="321"/>
      <c r="D4" s="321"/>
      <c r="E4" s="140"/>
      <c r="F4" s="94"/>
      <c r="G4" s="94"/>
      <c r="H4" s="94"/>
      <c r="I4" s="94"/>
      <c r="J4" s="94"/>
      <c r="K4" s="94"/>
      <c r="L4" s="94"/>
      <c r="M4" s="94"/>
      <c r="N4" s="406">
        <f>Timesheet!N4</f>
        <v>45834</v>
      </c>
      <c r="O4" s="407"/>
      <c r="P4" s="407">
        <f>Timesheet!P4</f>
        <v>45847</v>
      </c>
      <c r="Q4" s="408"/>
      <c r="R4" s="405"/>
    </row>
    <row r="5" spans="1:20" s="22" customFormat="1" ht="39" customHeight="1" thickBot="1" x14ac:dyDescent="0.4">
      <c r="A5" s="303" t="s">
        <v>102</v>
      </c>
      <c r="B5" s="383"/>
      <c r="C5" s="383"/>
      <c r="D5" s="383"/>
      <c r="E5" s="383"/>
      <c r="F5" s="383"/>
      <c r="G5" s="383"/>
      <c r="H5" s="383"/>
      <c r="I5" s="383"/>
      <c r="J5" s="383"/>
      <c r="K5" s="383"/>
      <c r="L5" s="383"/>
      <c r="M5" s="383"/>
      <c r="N5" s="383"/>
      <c r="O5" s="383"/>
      <c r="P5" s="383"/>
      <c r="Q5" s="383"/>
      <c r="R5" s="384"/>
    </row>
    <row r="6" spans="1:20" s="22" customFormat="1" ht="49.5" customHeight="1" thickTop="1" x14ac:dyDescent="0.35">
      <c r="A6" s="385" t="s">
        <v>147</v>
      </c>
      <c r="B6" s="386"/>
      <c r="C6" s="386"/>
      <c r="D6" s="386"/>
      <c r="E6" s="386"/>
      <c r="F6" s="386"/>
      <c r="G6" s="386"/>
      <c r="H6" s="386"/>
      <c r="I6" s="386"/>
      <c r="J6" s="386"/>
      <c r="K6" s="386"/>
      <c r="L6" s="386"/>
      <c r="M6" s="386"/>
      <c r="N6" s="386"/>
      <c r="O6" s="386"/>
      <c r="P6" s="386"/>
      <c r="Q6" s="386"/>
      <c r="R6" s="387"/>
    </row>
    <row r="7" spans="1:20" s="6" customFormat="1" ht="21.75" customHeight="1" x14ac:dyDescent="0.35">
      <c r="A7" s="390" t="s">
        <v>105</v>
      </c>
      <c r="B7" s="392" t="s">
        <v>103</v>
      </c>
      <c r="C7" s="394" t="s">
        <v>104</v>
      </c>
      <c r="D7" s="118">
        <f>N4</f>
        <v>45834</v>
      </c>
      <c r="E7" s="118">
        <f>D7+1</f>
        <v>45835</v>
      </c>
      <c r="F7" s="118">
        <f>E7+1</f>
        <v>45836</v>
      </c>
      <c r="G7" s="118">
        <f t="shared" ref="G7:P7" si="0">F7+1</f>
        <v>45837</v>
      </c>
      <c r="H7" s="118">
        <f t="shared" si="0"/>
        <v>45838</v>
      </c>
      <c r="I7" s="118">
        <f t="shared" si="0"/>
        <v>45839</v>
      </c>
      <c r="J7" s="118">
        <f t="shared" si="0"/>
        <v>45840</v>
      </c>
      <c r="K7" s="118">
        <f t="shared" si="0"/>
        <v>45841</v>
      </c>
      <c r="L7" s="118">
        <f>K7+1</f>
        <v>45842</v>
      </c>
      <c r="M7" s="118">
        <f t="shared" si="0"/>
        <v>45843</v>
      </c>
      <c r="N7" s="118">
        <f t="shared" si="0"/>
        <v>45844</v>
      </c>
      <c r="O7" s="118">
        <f t="shared" si="0"/>
        <v>45845</v>
      </c>
      <c r="P7" s="118">
        <f t="shared" si="0"/>
        <v>45846</v>
      </c>
      <c r="Q7" s="119">
        <f>P7+1</f>
        <v>45847</v>
      </c>
      <c r="R7" s="388" t="s">
        <v>1</v>
      </c>
    </row>
    <row r="8" spans="1:20" s="6" customFormat="1" ht="13.5" customHeight="1" thickBot="1" x14ac:dyDescent="0.4">
      <c r="A8" s="391"/>
      <c r="B8" s="393"/>
      <c r="C8" s="395"/>
      <c r="D8" s="20" t="s">
        <v>2</v>
      </c>
      <c r="E8" s="20" t="s">
        <v>3</v>
      </c>
      <c r="F8" s="20" t="s">
        <v>4</v>
      </c>
      <c r="G8" s="20" t="s">
        <v>5</v>
      </c>
      <c r="H8" s="20" t="s">
        <v>6</v>
      </c>
      <c r="I8" s="20" t="s">
        <v>7</v>
      </c>
      <c r="J8" s="20" t="s">
        <v>8</v>
      </c>
      <c r="K8" s="20" t="s">
        <v>2</v>
      </c>
      <c r="L8" s="20" t="s">
        <v>3</v>
      </c>
      <c r="M8" s="20" t="s">
        <v>4</v>
      </c>
      <c r="N8" s="20" t="s">
        <v>5</v>
      </c>
      <c r="O8" s="20" t="s">
        <v>6</v>
      </c>
      <c r="P8" s="20" t="s">
        <v>7</v>
      </c>
      <c r="Q8" s="21" t="s">
        <v>8</v>
      </c>
      <c r="R8" s="389"/>
    </row>
    <row r="9" spans="1:20" ht="40" customHeight="1" x14ac:dyDescent="0.35">
      <c r="A9" s="171"/>
      <c r="B9" s="180"/>
      <c r="C9" s="168"/>
      <c r="D9" s="147"/>
      <c r="E9" s="147"/>
      <c r="F9" s="147"/>
      <c r="G9" s="147"/>
      <c r="H9" s="147"/>
      <c r="I9" s="147"/>
      <c r="J9" s="147"/>
      <c r="K9" s="147"/>
      <c r="L9" s="147"/>
      <c r="M9" s="147"/>
      <c r="N9" s="147"/>
      <c r="O9" s="147"/>
      <c r="P9" s="147"/>
      <c r="Q9" s="148"/>
      <c r="R9" s="149">
        <f>SUM(D9:Q9)</f>
        <v>0</v>
      </c>
      <c r="S9" s="99"/>
      <c r="T9" s="99"/>
    </row>
    <row r="10" spans="1:20" ht="40" customHeight="1" x14ac:dyDescent="0.35">
      <c r="A10" s="172"/>
      <c r="B10" s="180"/>
      <c r="C10" s="169"/>
      <c r="D10" s="150"/>
      <c r="E10" s="150"/>
      <c r="F10" s="150"/>
      <c r="G10" s="150"/>
      <c r="H10" s="150"/>
      <c r="I10" s="150"/>
      <c r="J10" s="150"/>
      <c r="K10" s="150"/>
      <c r="L10" s="150"/>
      <c r="M10" s="150"/>
      <c r="N10" s="150"/>
      <c r="O10" s="150"/>
      <c r="P10" s="150"/>
      <c r="Q10" s="151"/>
      <c r="R10" s="152">
        <f t="shared" ref="R10:R11" si="1">SUM(D10:Q10)</f>
        <v>0</v>
      </c>
      <c r="S10" s="99"/>
      <c r="T10" s="99"/>
    </row>
    <row r="11" spans="1:20" ht="40" customHeight="1" x14ac:dyDescent="0.35">
      <c r="A11" s="169"/>
      <c r="B11" s="180"/>
      <c r="C11" s="169"/>
      <c r="D11" s="150"/>
      <c r="E11" s="150"/>
      <c r="F11" s="150"/>
      <c r="G11" s="150"/>
      <c r="H11" s="150"/>
      <c r="I11" s="150"/>
      <c r="J11" s="150"/>
      <c r="K11" s="150"/>
      <c r="L11" s="150"/>
      <c r="M11" s="150"/>
      <c r="N11" s="150"/>
      <c r="O11" s="150"/>
      <c r="P11" s="150"/>
      <c r="Q11" s="151"/>
      <c r="R11" s="152">
        <f t="shared" si="1"/>
        <v>0</v>
      </c>
      <c r="S11" s="99"/>
      <c r="T11" s="99"/>
    </row>
    <row r="12" spans="1:20" ht="40" customHeight="1" x14ac:dyDescent="0.35">
      <c r="A12" s="169"/>
      <c r="B12" s="180"/>
      <c r="C12" s="169"/>
      <c r="D12" s="150"/>
      <c r="E12" s="150"/>
      <c r="F12" s="150"/>
      <c r="G12" s="150"/>
      <c r="H12" s="150"/>
      <c r="I12" s="150"/>
      <c r="J12" s="150"/>
      <c r="K12" s="150"/>
      <c r="L12" s="150"/>
      <c r="M12" s="150"/>
      <c r="N12" s="150"/>
      <c r="O12" s="150"/>
      <c r="P12" s="150"/>
      <c r="Q12" s="151"/>
      <c r="R12" s="152">
        <f t="shared" ref="R12:R29" si="2">SUM(D12:Q12)</f>
        <v>0</v>
      </c>
      <c r="S12" s="99"/>
      <c r="T12" s="99"/>
    </row>
    <row r="13" spans="1:20" ht="40" customHeight="1" x14ac:dyDescent="0.35">
      <c r="A13" s="169"/>
      <c r="B13" s="180"/>
      <c r="C13" s="169"/>
      <c r="D13" s="150"/>
      <c r="E13" s="150"/>
      <c r="F13" s="150"/>
      <c r="G13" s="150"/>
      <c r="H13" s="150"/>
      <c r="I13" s="150"/>
      <c r="J13" s="150"/>
      <c r="K13" s="150"/>
      <c r="L13" s="150"/>
      <c r="M13" s="150"/>
      <c r="N13" s="150"/>
      <c r="O13" s="150"/>
      <c r="P13" s="150"/>
      <c r="Q13" s="151"/>
      <c r="R13" s="152">
        <f t="shared" si="2"/>
        <v>0</v>
      </c>
      <c r="S13" s="99"/>
      <c r="T13" s="99"/>
    </row>
    <row r="14" spans="1:20" ht="40" customHeight="1" x14ac:dyDescent="0.35">
      <c r="A14" s="169"/>
      <c r="B14" s="180"/>
      <c r="C14" s="169"/>
      <c r="D14" s="150"/>
      <c r="E14" s="150"/>
      <c r="F14" s="150"/>
      <c r="G14" s="150"/>
      <c r="H14" s="150"/>
      <c r="I14" s="150"/>
      <c r="J14" s="150"/>
      <c r="K14" s="150"/>
      <c r="L14" s="150"/>
      <c r="M14" s="150"/>
      <c r="N14" s="150"/>
      <c r="O14" s="150"/>
      <c r="P14" s="150"/>
      <c r="Q14" s="151"/>
      <c r="R14" s="152">
        <f t="shared" si="2"/>
        <v>0</v>
      </c>
      <c r="S14" s="99"/>
      <c r="T14" s="99"/>
    </row>
    <row r="15" spans="1:20" ht="40" customHeight="1" x14ac:dyDescent="0.35">
      <c r="A15" s="169"/>
      <c r="B15" s="180"/>
      <c r="C15" s="169"/>
      <c r="D15" s="150"/>
      <c r="E15" s="150"/>
      <c r="F15" s="150"/>
      <c r="G15" s="150"/>
      <c r="H15" s="150"/>
      <c r="I15" s="150"/>
      <c r="J15" s="150"/>
      <c r="K15" s="150"/>
      <c r="L15" s="150"/>
      <c r="M15" s="150"/>
      <c r="N15" s="150"/>
      <c r="O15" s="150"/>
      <c r="P15" s="150"/>
      <c r="Q15" s="151"/>
      <c r="R15" s="152">
        <f t="shared" si="2"/>
        <v>0</v>
      </c>
      <c r="S15" s="99"/>
      <c r="T15" s="99"/>
    </row>
    <row r="16" spans="1:20" ht="40" customHeight="1" x14ac:dyDescent="0.35">
      <c r="A16" s="169"/>
      <c r="B16" s="180"/>
      <c r="C16" s="169"/>
      <c r="D16" s="150"/>
      <c r="E16" s="150"/>
      <c r="F16" s="150"/>
      <c r="G16" s="150"/>
      <c r="H16" s="150"/>
      <c r="I16" s="150"/>
      <c r="J16" s="150"/>
      <c r="K16" s="150"/>
      <c r="L16" s="150"/>
      <c r="M16" s="150"/>
      <c r="N16" s="150"/>
      <c r="O16" s="150"/>
      <c r="P16" s="150"/>
      <c r="Q16" s="151"/>
      <c r="R16" s="152">
        <f t="shared" si="2"/>
        <v>0</v>
      </c>
      <c r="S16" s="99"/>
      <c r="T16" s="99"/>
    </row>
    <row r="17" spans="1:20" ht="40" customHeight="1" x14ac:dyDescent="0.35">
      <c r="A17" s="169"/>
      <c r="B17" s="180"/>
      <c r="C17" s="169"/>
      <c r="D17" s="150"/>
      <c r="E17" s="150"/>
      <c r="F17" s="150"/>
      <c r="G17" s="150"/>
      <c r="H17" s="150"/>
      <c r="I17" s="150"/>
      <c r="J17" s="150"/>
      <c r="K17" s="150"/>
      <c r="L17" s="150"/>
      <c r="M17" s="150"/>
      <c r="N17" s="150"/>
      <c r="O17" s="150"/>
      <c r="P17" s="150"/>
      <c r="Q17" s="151"/>
      <c r="R17" s="152">
        <f t="shared" si="2"/>
        <v>0</v>
      </c>
      <c r="S17" s="99"/>
      <c r="T17" s="99"/>
    </row>
    <row r="18" spans="1:20" ht="40" customHeight="1" x14ac:dyDescent="0.35">
      <c r="A18" s="169"/>
      <c r="B18" s="180"/>
      <c r="C18" s="169"/>
      <c r="D18" s="150"/>
      <c r="E18" s="150"/>
      <c r="F18" s="150"/>
      <c r="G18" s="150"/>
      <c r="H18" s="150"/>
      <c r="I18" s="150"/>
      <c r="J18" s="150"/>
      <c r="K18" s="150"/>
      <c r="L18" s="150"/>
      <c r="M18" s="150"/>
      <c r="N18" s="150"/>
      <c r="O18" s="150"/>
      <c r="P18" s="150"/>
      <c r="Q18" s="151"/>
      <c r="R18" s="152">
        <f t="shared" si="2"/>
        <v>0</v>
      </c>
      <c r="S18" s="99"/>
      <c r="T18" s="99"/>
    </row>
    <row r="19" spans="1:20" ht="40" customHeight="1" x14ac:dyDescent="0.35">
      <c r="A19" s="169"/>
      <c r="B19" s="180"/>
      <c r="C19" s="169"/>
      <c r="D19" s="150"/>
      <c r="E19" s="150"/>
      <c r="F19" s="150"/>
      <c r="G19" s="150"/>
      <c r="H19" s="150"/>
      <c r="I19" s="150"/>
      <c r="J19" s="150"/>
      <c r="K19" s="150"/>
      <c r="L19" s="150"/>
      <c r="M19" s="150"/>
      <c r="N19" s="150"/>
      <c r="O19" s="150"/>
      <c r="P19" s="150"/>
      <c r="Q19" s="151"/>
      <c r="R19" s="152">
        <f t="shared" ref="R19:R27" si="3">SUM(D19:Q19)</f>
        <v>0</v>
      </c>
      <c r="S19" s="99"/>
      <c r="T19" s="99"/>
    </row>
    <row r="20" spans="1:20" ht="40" customHeight="1" x14ac:dyDescent="0.35">
      <c r="A20" s="169"/>
      <c r="B20" s="180"/>
      <c r="C20" s="169"/>
      <c r="D20" s="150"/>
      <c r="E20" s="150"/>
      <c r="F20" s="150"/>
      <c r="G20" s="150"/>
      <c r="H20" s="150"/>
      <c r="I20" s="150"/>
      <c r="J20" s="150"/>
      <c r="K20" s="150"/>
      <c r="L20" s="150"/>
      <c r="M20" s="150"/>
      <c r="N20" s="150"/>
      <c r="O20" s="150"/>
      <c r="P20" s="150"/>
      <c r="Q20" s="151"/>
      <c r="R20" s="152">
        <f t="shared" si="3"/>
        <v>0</v>
      </c>
      <c r="S20" s="99"/>
      <c r="T20" s="99"/>
    </row>
    <row r="21" spans="1:20" ht="40" customHeight="1" x14ac:dyDescent="0.35">
      <c r="A21" s="169"/>
      <c r="B21" s="180"/>
      <c r="C21" s="169"/>
      <c r="D21" s="150"/>
      <c r="E21" s="150"/>
      <c r="F21" s="150"/>
      <c r="G21" s="150"/>
      <c r="H21" s="150"/>
      <c r="I21" s="150"/>
      <c r="J21" s="150"/>
      <c r="K21" s="150"/>
      <c r="L21" s="150"/>
      <c r="M21" s="150"/>
      <c r="N21" s="150"/>
      <c r="O21" s="150"/>
      <c r="P21" s="150"/>
      <c r="Q21" s="151"/>
      <c r="R21" s="152">
        <f t="shared" si="3"/>
        <v>0</v>
      </c>
      <c r="S21" s="99"/>
      <c r="T21" s="99"/>
    </row>
    <row r="22" spans="1:20" ht="40" customHeight="1" x14ac:dyDescent="0.35">
      <c r="A22" s="169"/>
      <c r="B22" s="180"/>
      <c r="C22" s="169"/>
      <c r="D22" s="150"/>
      <c r="E22" s="150"/>
      <c r="F22" s="150"/>
      <c r="G22" s="150"/>
      <c r="H22" s="150"/>
      <c r="I22" s="150"/>
      <c r="J22" s="150"/>
      <c r="K22" s="150"/>
      <c r="L22" s="150"/>
      <c r="M22" s="150"/>
      <c r="N22" s="150"/>
      <c r="O22" s="150"/>
      <c r="P22" s="150"/>
      <c r="Q22" s="151"/>
      <c r="R22" s="152">
        <f t="shared" si="3"/>
        <v>0</v>
      </c>
      <c r="S22" s="99"/>
      <c r="T22" s="99"/>
    </row>
    <row r="23" spans="1:20" ht="40" customHeight="1" x14ac:dyDescent="0.35">
      <c r="A23" s="169"/>
      <c r="B23" s="180"/>
      <c r="C23" s="169"/>
      <c r="D23" s="150"/>
      <c r="E23" s="150"/>
      <c r="F23" s="150"/>
      <c r="G23" s="150"/>
      <c r="H23" s="150"/>
      <c r="I23" s="150"/>
      <c r="J23" s="150"/>
      <c r="K23" s="150"/>
      <c r="L23" s="150"/>
      <c r="M23" s="150"/>
      <c r="N23" s="150"/>
      <c r="O23" s="150"/>
      <c r="P23" s="150"/>
      <c r="Q23" s="151"/>
      <c r="R23" s="152">
        <f t="shared" si="3"/>
        <v>0</v>
      </c>
      <c r="S23" s="99"/>
      <c r="T23" s="99"/>
    </row>
    <row r="24" spans="1:20" ht="40" customHeight="1" x14ac:dyDescent="0.35">
      <c r="A24" s="169"/>
      <c r="B24" s="180"/>
      <c r="C24" s="169"/>
      <c r="D24" s="150"/>
      <c r="E24" s="150"/>
      <c r="F24" s="150"/>
      <c r="G24" s="150"/>
      <c r="H24" s="150"/>
      <c r="I24" s="150"/>
      <c r="J24" s="150"/>
      <c r="K24" s="150"/>
      <c r="L24" s="150"/>
      <c r="M24" s="150"/>
      <c r="N24" s="150"/>
      <c r="O24" s="150"/>
      <c r="P24" s="150"/>
      <c r="Q24" s="151"/>
      <c r="R24" s="152">
        <f t="shared" si="3"/>
        <v>0</v>
      </c>
      <c r="S24" s="99"/>
      <c r="T24" s="99"/>
    </row>
    <row r="25" spans="1:20" ht="40" customHeight="1" x14ac:dyDescent="0.35">
      <c r="A25" s="169"/>
      <c r="B25" s="180"/>
      <c r="C25" s="169"/>
      <c r="D25" s="150"/>
      <c r="E25" s="150"/>
      <c r="F25" s="150"/>
      <c r="G25" s="150"/>
      <c r="H25" s="150"/>
      <c r="I25" s="150"/>
      <c r="J25" s="150"/>
      <c r="K25" s="150"/>
      <c r="L25" s="150"/>
      <c r="M25" s="150"/>
      <c r="N25" s="150"/>
      <c r="O25" s="150"/>
      <c r="P25" s="150"/>
      <c r="Q25" s="151"/>
      <c r="R25" s="152">
        <f t="shared" si="3"/>
        <v>0</v>
      </c>
      <c r="S25" s="99"/>
      <c r="T25" s="99"/>
    </row>
    <row r="26" spans="1:20" ht="40" customHeight="1" x14ac:dyDescent="0.35">
      <c r="A26" s="169"/>
      <c r="B26" s="180"/>
      <c r="C26" s="169"/>
      <c r="D26" s="150"/>
      <c r="E26" s="150"/>
      <c r="F26" s="150"/>
      <c r="G26" s="150"/>
      <c r="H26" s="150"/>
      <c r="I26" s="150"/>
      <c r="J26" s="150"/>
      <c r="K26" s="150"/>
      <c r="L26" s="150"/>
      <c r="M26" s="150"/>
      <c r="N26" s="150"/>
      <c r="O26" s="150"/>
      <c r="P26" s="150"/>
      <c r="Q26" s="151"/>
      <c r="R26" s="152">
        <f t="shared" si="3"/>
        <v>0</v>
      </c>
      <c r="S26" s="99"/>
      <c r="T26" s="99"/>
    </row>
    <row r="27" spans="1:20" ht="40" customHeight="1" x14ac:dyDescent="0.35">
      <c r="A27" s="169"/>
      <c r="B27" s="180"/>
      <c r="C27" s="169"/>
      <c r="D27" s="150"/>
      <c r="E27" s="150"/>
      <c r="F27" s="150"/>
      <c r="G27" s="150"/>
      <c r="H27" s="150"/>
      <c r="I27" s="150"/>
      <c r="J27" s="150"/>
      <c r="K27" s="150"/>
      <c r="L27" s="150"/>
      <c r="M27" s="150"/>
      <c r="N27" s="150"/>
      <c r="O27" s="150"/>
      <c r="P27" s="150"/>
      <c r="Q27" s="151"/>
      <c r="R27" s="152">
        <f t="shared" si="3"/>
        <v>0</v>
      </c>
      <c r="S27" s="99"/>
      <c r="T27" s="99"/>
    </row>
    <row r="28" spans="1:20" ht="40" customHeight="1" x14ac:dyDescent="0.35">
      <c r="A28" s="169"/>
      <c r="B28" s="180"/>
      <c r="C28" s="169"/>
      <c r="D28" s="150"/>
      <c r="E28" s="150"/>
      <c r="F28" s="150"/>
      <c r="G28" s="150"/>
      <c r="H28" s="150"/>
      <c r="I28" s="150"/>
      <c r="J28" s="150"/>
      <c r="K28" s="150"/>
      <c r="L28" s="150"/>
      <c r="M28" s="150"/>
      <c r="N28" s="150"/>
      <c r="O28" s="150"/>
      <c r="P28" s="150"/>
      <c r="Q28" s="151"/>
      <c r="R28" s="152">
        <f t="shared" si="2"/>
        <v>0</v>
      </c>
      <c r="S28" s="99"/>
      <c r="T28" s="99"/>
    </row>
    <row r="29" spans="1:20" ht="40" customHeight="1" thickBot="1" x14ac:dyDescent="0.4">
      <c r="A29" s="173"/>
      <c r="B29" s="180"/>
      <c r="C29" s="170"/>
      <c r="D29" s="153"/>
      <c r="E29" s="153"/>
      <c r="F29" s="153"/>
      <c r="G29" s="153"/>
      <c r="H29" s="153"/>
      <c r="I29" s="153"/>
      <c r="J29" s="153"/>
      <c r="K29" s="153"/>
      <c r="L29" s="153"/>
      <c r="M29" s="153"/>
      <c r="N29" s="153"/>
      <c r="O29" s="153"/>
      <c r="P29" s="153"/>
      <c r="Q29" s="154"/>
      <c r="R29" s="155">
        <f t="shared" si="2"/>
        <v>0</v>
      </c>
      <c r="S29" s="99"/>
      <c r="T29" s="99"/>
    </row>
    <row r="30" spans="1:20" ht="29.25" customHeight="1" thickBot="1" x14ac:dyDescent="0.4">
      <c r="A30" s="380" t="s">
        <v>87</v>
      </c>
      <c r="B30" s="381"/>
      <c r="C30" s="382"/>
      <c r="D30" s="156">
        <f t="shared" ref="D30:R30" si="4">SUM(D9:D29)</f>
        <v>0</v>
      </c>
      <c r="E30" s="156">
        <f t="shared" si="4"/>
        <v>0</v>
      </c>
      <c r="F30" s="156">
        <f t="shared" si="4"/>
        <v>0</v>
      </c>
      <c r="G30" s="156">
        <f t="shared" si="4"/>
        <v>0</v>
      </c>
      <c r="H30" s="156">
        <f t="shared" si="4"/>
        <v>0</v>
      </c>
      <c r="I30" s="156">
        <f t="shared" si="4"/>
        <v>0</v>
      </c>
      <c r="J30" s="156">
        <f t="shared" si="4"/>
        <v>0</v>
      </c>
      <c r="K30" s="156">
        <f t="shared" si="4"/>
        <v>0</v>
      </c>
      <c r="L30" s="156">
        <f t="shared" si="4"/>
        <v>0</v>
      </c>
      <c r="M30" s="156">
        <f t="shared" si="4"/>
        <v>0</v>
      </c>
      <c r="N30" s="156">
        <f t="shared" si="4"/>
        <v>0</v>
      </c>
      <c r="O30" s="156">
        <f t="shared" si="4"/>
        <v>0</v>
      </c>
      <c r="P30" s="156">
        <f t="shared" si="4"/>
        <v>0</v>
      </c>
      <c r="Q30" s="157">
        <f t="shared" si="4"/>
        <v>0</v>
      </c>
      <c r="R30" s="158">
        <f t="shared" si="4"/>
        <v>0</v>
      </c>
    </row>
    <row r="31" spans="1:20" ht="13.5" customHeight="1" thickTop="1" thickBot="1" x14ac:dyDescent="0.4">
      <c r="A31" s="377"/>
      <c r="B31" s="378"/>
      <c r="C31" s="378"/>
      <c r="D31" s="378"/>
      <c r="E31" s="378"/>
      <c r="F31" s="378"/>
      <c r="G31" s="378"/>
      <c r="H31" s="378"/>
      <c r="I31" s="378"/>
      <c r="J31" s="378"/>
      <c r="K31" s="378"/>
      <c r="L31" s="378"/>
      <c r="M31" s="378"/>
      <c r="N31" s="378"/>
      <c r="O31" s="378"/>
      <c r="P31" s="378"/>
      <c r="Q31" s="378"/>
      <c r="R31" s="379"/>
    </row>
    <row r="32" spans="1:20" x14ac:dyDescent="0.35">
      <c r="D32" s="5"/>
      <c r="E32" s="5"/>
      <c r="F32" s="5"/>
      <c r="G32" s="5"/>
    </row>
    <row r="33" s="5" customFormat="1" x14ac:dyDescent="0.35"/>
    <row r="34" s="5" customFormat="1" ht="20.149999999999999" customHeight="1" x14ac:dyDescent="0.35"/>
    <row r="35" s="5" customFormat="1" ht="20.149999999999999" customHeight="1" x14ac:dyDescent="0.35"/>
    <row r="36" s="5" customFormat="1" ht="20.149999999999999" customHeight="1" x14ac:dyDescent="0.35"/>
    <row r="37" s="5" customFormat="1" ht="20.149999999999999" customHeight="1" x14ac:dyDescent="0.35"/>
    <row r="38" s="5" customFormat="1" ht="20.149999999999999" customHeight="1" x14ac:dyDescent="0.35"/>
    <row r="39" s="5" customFormat="1" ht="20.149999999999999" customHeight="1" x14ac:dyDescent="0.35"/>
    <row r="40" s="5" customFormat="1" ht="20.149999999999999" customHeight="1" x14ac:dyDescent="0.35"/>
    <row r="41" s="5" customFormat="1" ht="20.149999999999999" customHeight="1" x14ac:dyDescent="0.35"/>
    <row r="42" s="5" customFormat="1" ht="20.149999999999999" customHeight="1" x14ac:dyDescent="0.35"/>
    <row r="43" s="5" customFormat="1" ht="20.149999999999999" customHeight="1" x14ac:dyDescent="0.35"/>
    <row r="44" s="5" customFormat="1" ht="20.149999999999999" customHeight="1" x14ac:dyDescent="0.35"/>
    <row r="45" s="5" customFormat="1" ht="20.149999999999999" customHeight="1" x14ac:dyDescent="0.35"/>
    <row r="46" s="5" customFormat="1" ht="20.149999999999999" customHeight="1" x14ac:dyDescent="0.35"/>
    <row r="47" s="5" customFormat="1" ht="20.149999999999999" customHeight="1" x14ac:dyDescent="0.35"/>
    <row r="48" s="5" customFormat="1" x14ac:dyDescent="0.35"/>
    <row r="49" s="5" customFormat="1" x14ac:dyDescent="0.35"/>
    <row r="50" s="5" customFormat="1" x14ac:dyDescent="0.35"/>
    <row r="51" s="5" customFormat="1" x14ac:dyDescent="0.35"/>
    <row r="52" s="5" customFormat="1" ht="20.149999999999999" customHeight="1" x14ac:dyDescent="0.35"/>
    <row r="53" s="5" customFormat="1" ht="20.149999999999999" customHeight="1" x14ac:dyDescent="0.35"/>
    <row r="54" s="5" customFormat="1" ht="20.149999999999999" customHeight="1" x14ac:dyDescent="0.35"/>
    <row r="55" s="5" customFormat="1" ht="20.149999999999999" customHeight="1" x14ac:dyDescent="0.35"/>
    <row r="56" s="5" customFormat="1" ht="20.149999999999999" customHeight="1" x14ac:dyDescent="0.35"/>
    <row r="57" s="5" customFormat="1" ht="20.149999999999999" customHeight="1" x14ac:dyDescent="0.35"/>
    <row r="58" s="5" customFormat="1" ht="20.149999999999999" customHeight="1" x14ac:dyDescent="0.35"/>
    <row r="59" s="5" customFormat="1" x14ac:dyDescent="0.35"/>
    <row r="60" s="5" customFormat="1" x14ac:dyDescent="0.35"/>
  </sheetData>
  <sheetProtection algorithmName="SHA-512" hashValue="PgUoEVqHhA3RQ7DfuNwTM4NXQ+8luZjtcHTlJE/DXPSVXgw98wB+q7Q60L7wkm0aRxIGRLXTRtf+TvkmSeMIJw==" saltValue="3upikHZjrwFZP4UzKUzG7A==" spinCount="100000" sheet="1" selectLockedCells="1"/>
  <dataConsolidate/>
  <mergeCells count="22">
    <mergeCell ref="A1:R1"/>
    <mergeCell ref="A2:D2"/>
    <mergeCell ref="F2:G2"/>
    <mergeCell ref="N2:O2"/>
    <mergeCell ref="P2:Q2"/>
    <mergeCell ref="I2:L2"/>
    <mergeCell ref="R2:R4"/>
    <mergeCell ref="A3:B3"/>
    <mergeCell ref="N3:O3"/>
    <mergeCell ref="P3:Q3"/>
    <mergeCell ref="A4:D4"/>
    <mergeCell ref="N4:O4"/>
    <mergeCell ref="P4:Q4"/>
    <mergeCell ref="I3:L3"/>
    <mergeCell ref="A31:R31"/>
    <mergeCell ref="A30:C30"/>
    <mergeCell ref="A5:R5"/>
    <mergeCell ref="A6:R6"/>
    <mergeCell ref="R7:R8"/>
    <mergeCell ref="A7:A8"/>
    <mergeCell ref="B7:B8"/>
    <mergeCell ref="C7:C8"/>
  </mergeCells>
  <dataValidations count="2">
    <dataValidation allowBlank="1" showErrorMessage="1" prompt="Please select the current pay period" sqref="P2:R2" xr:uid="{00000000-0002-0000-0200-000000000000}"/>
    <dataValidation type="list" allowBlank="1" showInputMessage="1" showErrorMessage="1" prompt="Select from the list for hours worked:_x000a__x000a_REG - regular_x000a_OT - overtime_x000a_CTW - compensatory bank_x000a_" sqref="A9:A29" xr:uid="{00000000-0002-0000-0200-000001000000}">
      <formula1>"REG,OT,CTW"</formula1>
    </dataValidation>
  </dataValidations>
  <printOptions horizontalCentered="1"/>
  <pageMargins left="0.15" right="0.15" top="0.15" bottom="0.15" header="0.05" footer="0.05"/>
  <pageSetup scale="70" fitToWidth="0" fitToHeight="0" orientation="portrait" horizontalDpi="4294967293"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C4D2CAE-90E0-4106-9945-1B90594C083A}">
          <x14:formula1>
            <xm:f>'CODE REFERENCE'!$B$142:$B$286</xm:f>
          </x14:formula1>
          <xm:sqref>B9:B29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249977111117893"/>
  </sheetPr>
  <dimension ref="A1:K44"/>
  <sheetViews>
    <sheetView showGridLines="0" zoomScaleNormal="100" workbookViewId="0">
      <selection activeCell="B16" sqref="B16:J20"/>
    </sheetView>
  </sheetViews>
  <sheetFormatPr defaultColWidth="9.1796875" defaultRowHeight="12.5" x14ac:dyDescent="0.35"/>
  <cols>
    <col min="1" max="1" width="2.1796875" style="28" customWidth="1"/>
    <col min="2" max="2" width="14.1796875" style="28" customWidth="1"/>
    <col min="3" max="3" width="13.1796875" style="28" customWidth="1"/>
    <col min="4" max="4" width="9.1796875" style="28" customWidth="1"/>
    <col min="5" max="5" width="5.7265625" style="28" customWidth="1"/>
    <col min="6" max="6" width="9.1796875" style="28"/>
    <col min="7" max="7" width="5.7265625" style="28" customWidth="1"/>
    <col min="8" max="8" width="9.1796875" style="28"/>
    <col min="9" max="9" width="15.26953125" style="28" customWidth="1"/>
    <col min="10" max="10" width="10.54296875" style="28" customWidth="1"/>
    <col min="11" max="11" width="2.1796875" style="28" customWidth="1"/>
    <col min="12" max="13" width="6.54296875" style="28" customWidth="1"/>
    <col min="14" max="16384" width="9.1796875" style="28"/>
  </cols>
  <sheetData>
    <row r="1" spans="1:11" ht="7.5" customHeight="1" x14ac:dyDescent="0.35">
      <c r="A1" s="29"/>
      <c r="B1" s="30"/>
      <c r="C1" s="30"/>
      <c r="D1" s="30"/>
      <c r="E1" s="30"/>
      <c r="F1" s="30"/>
      <c r="G1" s="30"/>
      <c r="H1" s="30"/>
      <c r="I1" s="30"/>
      <c r="J1" s="30"/>
      <c r="K1" s="31"/>
    </row>
    <row r="2" spans="1:11" ht="25" x14ac:dyDescent="0.5">
      <c r="A2" s="409" t="s">
        <v>89</v>
      </c>
      <c r="B2" s="410"/>
      <c r="C2" s="410"/>
      <c r="D2" s="410"/>
      <c r="E2" s="410"/>
      <c r="F2" s="410"/>
      <c r="G2" s="410"/>
      <c r="H2" s="410"/>
      <c r="I2" s="410"/>
      <c r="J2" s="410"/>
      <c r="K2" s="411"/>
    </row>
    <row r="3" spans="1:11" ht="9.75" customHeight="1" x14ac:dyDescent="0.35">
      <c r="A3" s="32"/>
      <c r="K3" s="33"/>
    </row>
    <row r="4" spans="1:11" ht="15.75" customHeight="1" x14ac:dyDescent="0.35">
      <c r="A4" s="32"/>
      <c r="B4" s="417" t="s">
        <v>489</v>
      </c>
      <c r="C4" s="417"/>
      <c r="D4" s="417"/>
      <c r="E4" s="417"/>
      <c r="F4" s="417"/>
      <c r="G4" s="417"/>
      <c r="H4" s="417"/>
      <c r="I4" s="417"/>
      <c r="J4" s="417"/>
      <c r="K4" s="34"/>
    </row>
    <row r="5" spans="1:11" ht="15" customHeight="1" x14ac:dyDescent="0.35">
      <c r="A5" s="32"/>
      <c r="B5" s="417"/>
      <c r="C5" s="417"/>
      <c r="D5" s="417"/>
      <c r="E5" s="417"/>
      <c r="F5" s="417"/>
      <c r="G5" s="417"/>
      <c r="H5" s="417"/>
      <c r="I5" s="417"/>
      <c r="J5" s="417"/>
      <c r="K5" s="34"/>
    </row>
    <row r="6" spans="1:11" ht="15" customHeight="1" x14ac:dyDescent="0.35">
      <c r="A6" s="32"/>
      <c r="B6" s="417"/>
      <c r="C6" s="417"/>
      <c r="D6" s="417"/>
      <c r="E6" s="417"/>
      <c r="F6" s="417"/>
      <c r="G6" s="417"/>
      <c r="H6" s="417"/>
      <c r="I6" s="417"/>
      <c r="J6" s="417"/>
      <c r="K6" s="34"/>
    </row>
    <row r="7" spans="1:11" ht="15" customHeight="1" x14ac:dyDescent="0.35">
      <c r="A7" s="32"/>
      <c r="B7" s="417"/>
      <c r="C7" s="417"/>
      <c r="D7" s="417"/>
      <c r="E7" s="417"/>
      <c r="F7" s="417"/>
      <c r="G7" s="417"/>
      <c r="H7" s="417"/>
      <c r="I7" s="417"/>
      <c r="J7" s="417"/>
      <c r="K7" s="34"/>
    </row>
    <row r="8" spans="1:11" ht="15" customHeight="1" thickBot="1" x14ac:dyDescent="0.4">
      <c r="A8" s="40"/>
      <c r="B8" s="418"/>
      <c r="C8" s="418"/>
      <c r="D8" s="418"/>
      <c r="E8" s="418"/>
      <c r="F8" s="418"/>
      <c r="G8" s="418"/>
      <c r="H8" s="418"/>
      <c r="I8" s="418"/>
      <c r="J8" s="418"/>
      <c r="K8" s="51"/>
    </row>
    <row r="9" spans="1:11" ht="30" customHeight="1" x14ac:dyDescent="0.25">
      <c r="A9" s="32"/>
      <c r="B9" s="3" t="s">
        <v>60</v>
      </c>
      <c r="C9" s="429" t="str">
        <f>IF(Timesheet!A2="","",Timesheet!A2&amp;", "&amp;Timesheet!C2)</f>
        <v/>
      </c>
      <c r="D9" s="429"/>
      <c r="E9" s="429"/>
      <c r="F9" s="429"/>
      <c r="G9" s="52"/>
      <c r="H9" s="3" t="s">
        <v>61</v>
      </c>
      <c r="I9" s="413" t="str">
        <f>IF(Timesheet!E2="","",Timesheet!E2)</f>
        <v/>
      </c>
      <c r="J9" s="413"/>
      <c r="K9" s="33"/>
    </row>
    <row r="10" spans="1:11" x14ac:dyDescent="0.35">
      <c r="A10" s="32"/>
      <c r="K10" s="33"/>
    </row>
    <row r="11" spans="1:11" ht="13" x14ac:dyDescent="0.35">
      <c r="A11" s="32"/>
      <c r="B11" s="36" t="s">
        <v>71</v>
      </c>
      <c r="D11" s="414"/>
      <c r="E11" s="414"/>
      <c r="K11" s="33"/>
    </row>
    <row r="12" spans="1:11" s="52" customFormat="1" ht="24.75" customHeight="1" x14ac:dyDescent="0.3">
      <c r="A12" s="85"/>
      <c r="B12" s="26" t="s">
        <v>62</v>
      </c>
      <c r="C12" s="84"/>
      <c r="D12" s="26" t="s">
        <v>63</v>
      </c>
      <c r="E12" s="27" t="s">
        <v>57</v>
      </c>
      <c r="F12" s="84"/>
      <c r="G12" s="27" t="s">
        <v>58</v>
      </c>
      <c r="H12" s="84"/>
      <c r="I12" s="26" t="s">
        <v>64</v>
      </c>
      <c r="J12" s="84"/>
      <c r="K12" s="86"/>
    </row>
    <row r="13" spans="1:11" x14ac:dyDescent="0.35">
      <c r="A13" s="32"/>
      <c r="K13" s="33"/>
    </row>
    <row r="14" spans="1:11" ht="13" x14ac:dyDescent="0.35">
      <c r="A14" s="32"/>
      <c r="B14" s="36" t="s">
        <v>73</v>
      </c>
      <c r="D14" s="414"/>
      <c r="E14" s="414"/>
      <c r="K14" s="33"/>
    </row>
    <row r="15" spans="1:11" ht="13" x14ac:dyDescent="0.35">
      <c r="A15" s="32"/>
      <c r="B15" s="38" t="s">
        <v>72</v>
      </c>
      <c r="C15" s="39"/>
      <c r="D15" s="39"/>
      <c r="E15" s="39"/>
      <c r="F15" s="39"/>
      <c r="G15" s="39"/>
      <c r="H15" s="39"/>
      <c r="I15" s="39"/>
      <c r="J15" s="39"/>
      <c r="K15" s="33"/>
    </row>
    <row r="16" spans="1:11" ht="15" customHeight="1" x14ac:dyDescent="0.35">
      <c r="A16" s="32"/>
      <c r="B16" s="420"/>
      <c r="C16" s="421"/>
      <c r="D16" s="421"/>
      <c r="E16" s="421"/>
      <c r="F16" s="421"/>
      <c r="G16" s="421"/>
      <c r="H16" s="421"/>
      <c r="I16" s="421"/>
      <c r="J16" s="422"/>
      <c r="K16" s="33"/>
    </row>
    <row r="17" spans="1:11" ht="15" customHeight="1" x14ac:dyDescent="0.35">
      <c r="A17" s="32"/>
      <c r="B17" s="423"/>
      <c r="C17" s="424"/>
      <c r="D17" s="424"/>
      <c r="E17" s="424"/>
      <c r="F17" s="424"/>
      <c r="G17" s="424"/>
      <c r="H17" s="424"/>
      <c r="I17" s="424"/>
      <c r="J17" s="425"/>
      <c r="K17" s="33"/>
    </row>
    <row r="18" spans="1:11" ht="15" customHeight="1" x14ac:dyDescent="0.35">
      <c r="A18" s="32"/>
      <c r="B18" s="423"/>
      <c r="C18" s="424"/>
      <c r="D18" s="424"/>
      <c r="E18" s="424"/>
      <c r="F18" s="424"/>
      <c r="G18" s="424"/>
      <c r="H18" s="424"/>
      <c r="I18" s="424"/>
      <c r="J18" s="425"/>
      <c r="K18" s="33"/>
    </row>
    <row r="19" spans="1:11" ht="15" customHeight="1" x14ac:dyDescent="0.35">
      <c r="A19" s="32"/>
      <c r="B19" s="423"/>
      <c r="C19" s="424"/>
      <c r="D19" s="424"/>
      <c r="E19" s="424"/>
      <c r="F19" s="424"/>
      <c r="G19" s="424"/>
      <c r="H19" s="424"/>
      <c r="I19" s="424"/>
      <c r="J19" s="425"/>
      <c r="K19" s="33"/>
    </row>
    <row r="20" spans="1:11" ht="15" customHeight="1" x14ac:dyDescent="0.35">
      <c r="A20" s="32"/>
      <c r="B20" s="426"/>
      <c r="C20" s="427"/>
      <c r="D20" s="427"/>
      <c r="E20" s="427"/>
      <c r="F20" s="427"/>
      <c r="G20" s="427"/>
      <c r="H20" s="427"/>
      <c r="I20" s="427"/>
      <c r="J20" s="428"/>
      <c r="K20" s="33"/>
    </row>
    <row r="21" spans="1:11" x14ac:dyDescent="0.35">
      <c r="A21" s="32"/>
      <c r="K21" s="33"/>
    </row>
    <row r="22" spans="1:11" ht="12.75" customHeight="1" x14ac:dyDescent="0.35">
      <c r="A22" s="32"/>
      <c r="B22" s="28" t="s">
        <v>65</v>
      </c>
      <c r="K22" s="33"/>
    </row>
    <row r="23" spans="1:11" ht="21.75" customHeight="1" x14ac:dyDescent="0.3">
      <c r="A23" s="32"/>
      <c r="B23" s="26" t="s">
        <v>62</v>
      </c>
      <c r="C23" s="84"/>
      <c r="D23" s="26" t="s">
        <v>63</v>
      </c>
      <c r="E23" s="27" t="s">
        <v>57</v>
      </c>
      <c r="F23" s="84"/>
      <c r="G23" s="27" t="s">
        <v>58</v>
      </c>
      <c r="H23" s="84"/>
      <c r="I23" s="26" t="s">
        <v>64</v>
      </c>
      <c r="J23" s="84"/>
      <c r="K23" s="33"/>
    </row>
    <row r="24" spans="1:11" ht="21.75" customHeight="1" x14ac:dyDescent="0.3">
      <c r="A24" s="32"/>
      <c r="B24" s="26" t="s">
        <v>62</v>
      </c>
      <c r="C24" s="84"/>
      <c r="D24" s="26" t="s">
        <v>63</v>
      </c>
      <c r="E24" s="27" t="s">
        <v>57</v>
      </c>
      <c r="F24" s="84"/>
      <c r="G24" s="27" t="s">
        <v>58</v>
      </c>
      <c r="H24" s="84"/>
      <c r="I24" s="26" t="s">
        <v>64</v>
      </c>
      <c r="J24" s="84"/>
      <c r="K24" s="33"/>
    </row>
    <row r="25" spans="1:11" ht="21.75" customHeight="1" x14ac:dyDescent="0.3">
      <c r="A25" s="32"/>
      <c r="B25" s="26" t="s">
        <v>62</v>
      </c>
      <c r="C25" s="84"/>
      <c r="D25" s="26" t="s">
        <v>63</v>
      </c>
      <c r="E25" s="27" t="s">
        <v>57</v>
      </c>
      <c r="F25" s="84"/>
      <c r="G25" s="27" t="s">
        <v>58</v>
      </c>
      <c r="H25" s="84"/>
      <c r="I25" s="26" t="s">
        <v>64</v>
      </c>
      <c r="J25" s="84"/>
      <c r="K25" s="33"/>
    </row>
    <row r="26" spans="1:11" ht="30.75" customHeight="1" thickBot="1" x14ac:dyDescent="0.4">
      <c r="A26" s="32"/>
      <c r="I26" s="48" t="s">
        <v>66</v>
      </c>
      <c r="J26" s="49" t="str">
        <f>IF((J12+J23+J24+J25)=0,"",(J12+J23+J24+J25))</f>
        <v/>
      </c>
      <c r="K26" s="33"/>
    </row>
    <row r="27" spans="1:11" ht="36.75" customHeight="1" thickTop="1" x14ac:dyDescent="0.35">
      <c r="A27" s="32"/>
      <c r="B27" s="37"/>
      <c r="C27" s="37"/>
      <c r="D27" s="415"/>
      <c r="E27" s="415"/>
      <c r="F27" s="415"/>
      <c r="G27" s="415"/>
      <c r="H27" s="35"/>
      <c r="I27" s="415"/>
      <c r="J27" s="415"/>
      <c r="K27" s="33"/>
    </row>
    <row r="28" spans="1:11" s="101" customFormat="1" ht="10" x14ac:dyDescent="0.35">
      <c r="A28" s="100"/>
      <c r="B28" s="101" t="s">
        <v>74</v>
      </c>
      <c r="D28" s="102"/>
      <c r="E28" s="102"/>
      <c r="F28" s="102"/>
      <c r="G28" s="102"/>
      <c r="H28" s="103"/>
      <c r="I28" s="102" t="s">
        <v>75</v>
      </c>
      <c r="J28" s="102"/>
      <c r="K28" s="104"/>
    </row>
    <row r="29" spans="1:11" s="43" customFormat="1" ht="10" x14ac:dyDescent="0.35">
      <c r="A29" s="44"/>
      <c r="D29" s="45"/>
      <c r="E29" s="45"/>
      <c r="F29" s="45"/>
      <c r="G29" s="45"/>
      <c r="H29" s="46"/>
      <c r="I29" s="45"/>
      <c r="J29" s="45"/>
      <c r="K29" s="47"/>
    </row>
    <row r="30" spans="1:11" x14ac:dyDescent="0.35">
      <c r="A30" s="32"/>
      <c r="B30" s="419" t="s">
        <v>488</v>
      </c>
      <c r="C30" s="419"/>
      <c r="D30" s="419"/>
      <c r="E30" s="419"/>
      <c r="F30" s="419"/>
      <c r="G30" s="419"/>
      <c r="H30" s="419"/>
      <c r="I30" s="419"/>
      <c r="J30" s="419"/>
      <c r="K30" s="33"/>
    </row>
    <row r="31" spans="1:11" x14ac:dyDescent="0.35">
      <c r="A31" s="32"/>
      <c r="B31" s="419"/>
      <c r="C31" s="419"/>
      <c r="D31" s="419"/>
      <c r="E31" s="419"/>
      <c r="F31" s="419"/>
      <c r="G31" s="419"/>
      <c r="H31" s="419"/>
      <c r="I31" s="419"/>
      <c r="J31" s="419"/>
      <c r="K31" s="33"/>
    </row>
    <row r="32" spans="1:11" x14ac:dyDescent="0.35">
      <c r="A32" s="32"/>
      <c r="B32" s="419"/>
      <c r="C32" s="419"/>
      <c r="D32" s="419"/>
      <c r="E32" s="419"/>
      <c r="F32" s="419"/>
      <c r="G32" s="419"/>
      <c r="H32" s="419"/>
      <c r="I32" s="419"/>
      <c r="J32" s="419"/>
      <c r="K32" s="33"/>
    </row>
    <row r="33" spans="1:11" ht="13" thickBot="1" x14ac:dyDescent="0.4">
      <c r="A33" s="40"/>
      <c r="B33" s="41"/>
      <c r="C33" s="41"/>
      <c r="D33" s="41"/>
      <c r="E33" s="41"/>
      <c r="F33" s="41"/>
      <c r="G33" s="41"/>
      <c r="H33" s="41"/>
      <c r="I33" s="41"/>
      <c r="J33" s="41"/>
      <c r="K33" s="42"/>
    </row>
    <row r="34" spans="1:11" ht="3" customHeight="1" thickBot="1" x14ac:dyDescent="0.4">
      <c r="A34" s="40"/>
      <c r="B34" s="41"/>
      <c r="C34" s="41"/>
      <c r="D34" s="41"/>
      <c r="E34" s="41"/>
      <c r="F34" s="41"/>
      <c r="G34" s="41"/>
      <c r="H34" s="41"/>
      <c r="I34" s="41"/>
      <c r="J34" s="41"/>
      <c r="K34" s="42"/>
    </row>
    <row r="35" spans="1:11" ht="30" customHeight="1" x14ac:dyDescent="0.35">
      <c r="A35" s="32"/>
      <c r="B35" s="110"/>
      <c r="G35" s="110"/>
      <c r="I35" s="111" t="s">
        <v>67</v>
      </c>
      <c r="J35" s="83"/>
      <c r="K35" s="31"/>
    </row>
    <row r="36" spans="1:11" ht="21" customHeight="1" x14ac:dyDescent="0.3">
      <c r="A36" s="32"/>
      <c r="D36" s="26" t="s">
        <v>80</v>
      </c>
      <c r="E36" s="416"/>
      <c r="F36" s="416"/>
      <c r="G36" s="416"/>
      <c r="H36" s="416"/>
      <c r="I36" s="416"/>
      <c r="K36" s="33"/>
    </row>
    <row r="37" spans="1:11" ht="38.25" customHeight="1" x14ac:dyDescent="0.35">
      <c r="A37" s="32"/>
      <c r="B37" s="37"/>
      <c r="C37" s="37"/>
      <c r="D37" s="37"/>
      <c r="E37" s="37"/>
      <c r="F37" s="37"/>
      <c r="G37" s="50"/>
      <c r="I37" s="37"/>
      <c r="J37" s="37"/>
      <c r="K37" s="33"/>
    </row>
    <row r="38" spans="1:11" s="101" customFormat="1" ht="10" x14ac:dyDescent="0.35">
      <c r="A38" s="100"/>
      <c r="B38" s="101" t="s">
        <v>76</v>
      </c>
      <c r="G38" s="103"/>
      <c r="I38" s="101" t="s">
        <v>75</v>
      </c>
      <c r="K38" s="104"/>
    </row>
    <row r="39" spans="1:11" ht="22.5" customHeight="1" x14ac:dyDescent="0.35">
      <c r="A39" s="32"/>
      <c r="B39" s="37"/>
      <c r="C39" s="37"/>
      <c r="D39" s="37"/>
      <c r="E39" s="37"/>
      <c r="F39" s="37"/>
      <c r="G39" s="50"/>
      <c r="I39" s="37"/>
      <c r="J39" s="37"/>
      <c r="K39" s="33"/>
    </row>
    <row r="40" spans="1:11" s="101" customFormat="1" ht="10" x14ac:dyDescent="0.35">
      <c r="A40" s="100"/>
      <c r="B40" s="101" t="s">
        <v>77</v>
      </c>
      <c r="G40" s="103"/>
      <c r="I40" s="101" t="s">
        <v>75</v>
      </c>
      <c r="K40" s="104"/>
    </row>
    <row r="41" spans="1:11" ht="13.5" customHeight="1" x14ac:dyDescent="0.35">
      <c r="A41" s="32"/>
      <c r="B41" s="412" t="s">
        <v>78</v>
      </c>
      <c r="C41" s="412"/>
      <c r="D41" s="412"/>
      <c r="E41" s="412"/>
      <c r="F41" s="412"/>
      <c r="G41" s="412"/>
      <c r="H41" s="412"/>
      <c r="I41" s="412"/>
      <c r="J41" s="412"/>
      <c r="K41" s="33"/>
    </row>
    <row r="42" spans="1:11" ht="13.5" customHeight="1" x14ac:dyDescent="0.35">
      <c r="A42" s="32"/>
      <c r="B42" s="412"/>
      <c r="C42" s="412"/>
      <c r="D42" s="412"/>
      <c r="E42" s="412"/>
      <c r="F42" s="412"/>
      <c r="G42" s="412"/>
      <c r="H42" s="412"/>
      <c r="I42" s="412"/>
      <c r="J42" s="412"/>
      <c r="K42" s="33"/>
    </row>
    <row r="43" spans="1:11" ht="17.25" customHeight="1" x14ac:dyDescent="0.35">
      <c r="A43" s="32"/>
      <c r="B43" s="37"/>
      <c r="C43" s="37"/>
      <c r="D43" s="37"/>
      <c r="E43" s="37"/>
      <c r="F43" s="37"/>
      <c r="G43" s="50"/>
      <c r="I43" s="37"/>
      <c r="J43" s="37"/>
      <c r="K43" s="33"/>
    </row>
    <row r="44" spans="1:11" s="109" customFormat="1" ht="13.5" thickBot="1" x14ac:dyDescent="0.4">
      <c r="A44" s="105"/>
      <c r="B44" s="106" t="s">
        <v>79</v>
      </c>
      <c r="C44" s="106"/>
      <c r="D44" s="106"/>
      <c r="E44" s="106"/>
      <c r="F44" s="106"/>
      <c r="G44" s="107"/>
      <c r="H44" s="106"/>
      <c r="I44" s="106" t="s">
        <v>75</v>
      </c>
      <c r="J44" s="106"/>
      <c r="K44" s="108"/>
    </row>
  </sheetData>
  <sheetProtection algorithmName="SHA-512" hashValue="K6lwsyteXWrpD1z+L5B6Exze6xpUKmuW2FPB7f+cVpp8qTXg2UORMPfaimwz6XIVB2+8lo2fcM+78RHobuuK/A==" saltValue="nZLZ8nvr9j/VUs3CQZGDKg==" spinCount="100000" sheet="1" objects="1" scenarios="1" selectLockedCells="1"/>
  <mergeCells count="12">
    <mergeCell ref="A2:K2"/>
    <mergeCell ref="B41:J42"/>
    <mergeCell ref="I9:J9"/>
    <mergeCell ref="D11:E11"/>
    <mergeCell ref="D27:G27"/>
    <mergeCell ref="I27:J27"/>
    <mergeCell ref="E36:I36"/>
    <mergeCell ref="B4:J8"/>
    <mergeCell ref="B30:J32"/>
    <mergeCell ref="B16:J20"/>
    <mergeCell ref="D14:E14"/>
    <mergeCell ref="C9:F9"/>
  </mergeCells>
  <printOptions horizontalCentered="1"/>
  <pageMargins left="0.15" right="0.15" top="0.15" bottom="0.15" header="0.3" footer="0.3"/>
  <pageSetup scale="105" orientation="portrait" r:id="rId1"/>
  <ignoredErrors>
    <ignoredError sqref="I9 C9"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F285"/>
  <sheetViews>
    <sheetView showGridLines="0" topLeftCell="A109" zoomScale="142" zoomScaleNormal="142" workbookViewId="0">
      <selection activeCell="D127" sqref="D127"/>
    </sheetView>
  </sheetViews>
  <sheetFormatPr defaultColWidth="9.1796875" defaultRowHeight="12" x14ac:dyDescent="0.3"/>
  <cols>
    <col min="1" max="1" width="47.81640625" style="114" bestFit="1" customWidth="1"/>
    <col min="2" max="2" width="69.1796875" style="115" bestFit="1" customWidth="1"/>
    <col min="3" max="3" width="13.7265625" style="115" customWidth="1"/>
    <col min="4" max="4" width="31.453125" style="176" customWidth="1"/>
    <col min="5" max="5" width="6" style="115" customWidth="1"/>
    <col min="6" max="6" width="5" style="115" customWidth="1"/>
    <col min="7" max="16384" width="9.1796875" style="114"/>
  </cols>
  <sheetData>
    <row r="1" spans="1:6" x14ac:dyDescent="0.3">
      <c r="A1" s="112" t="s">
        <v>91</v>
      </c>
      <c r="B1" s="113" t="s">
        <v>13</v>
      </c>
      <c r="C1" s="114"/>
      <c r="D1" s="174"/>
      <c r="E1" s="114"/>
      <c r="F1" s="114"/>
    </row>
    <row r="2" spans="1:6" ht="14.5" x14ac:dyDescent="0.35">
      <c r="A2" s="114" t="s">
        <v>269</v>
      </c>
      <c r="B2" s="292" t="s">
        <v>15</v>
      </c>
      <c r="C2" s="114"/>
      <c r="D2" s="174"/>
      <c r="E2" s="114"/>
      <c r="F2" s="114"/>
    </row>
    <row r="3" spans="1:6" ht="14.5" x14ac:dyDescent="0.35">
      <c r="A3" s="114" t="s">
        <v>270</v>
      </c>
      <c r="B3" s="292" t="s">
        <v>14</v>
      </c>
      <c r="C3" s="114"/>
      <c r="D3" s="174"/>
      <c r="E3" s="114"/>
      <c r="F3" s="114"/>
    </row>
    <row r="4" spans="1:6" ht="14.5" x14ac:dyDescent="0.35">
      <c r="A4" s="114" t="s">
        <v>271</v>
      </c>
      <c r="B4" s="292" t="s">
        <v>16</v>
      </c>
      <c r="C4" s="114"/>
      <c r="D4" s="174"/>
      <c r="E4" s="114"/>
      <c r="F4" s="114"/>
    </row>
    <row r="5" spans="1:6" ht="14.5" x14ac:dyDescent="0.35">
      <c r="A5" s="114" t="s">
        <v>272</v>
      </c>
      <c r="B5" s="292" t="s">
        <v>14</v>
      </c>
      <c r="C5" s="114"/>
      <c r="D5" s="174"/>
      <c r="E5" s="114"/>
      <c r="F5" s="114"/>
    </row>
    <row r="6" spans="1:6" ht="14.5" x14ac:dyDescent="0.35">
      <c r="A6" s="114" t="s">
        <v>273</v>
      </c>
      <c r="B6" s="292" t="s">
        <v>14</v>
      </c>
      <c r="C6" s="114"/>
      <c r="D6" s="174"/>
      <c r="E6" s="114"/>
      <c r="F6" s="114"/>
    </row>
    <row r="7" spans="1:6" ht="14.5" x14ac:dyDescent="0.35">
      <c r="A7" s="114" t="s">
        <v>274</v>
      </c>
      <c r="B7" s="292" t="s">
        <v>14</v>
      </c>
      <c r="C7" s="114"/>
      <c r="D7" s="174"/>
      <c r="E7" s="114"/>
      <c r="F7" s="114"/>
    </row>
    <row r="8" spans="1:6" ht="14.5" x14ac:dyDescent="0.35">
      <c r="A8" s="114" t="s">
        <v>275</v>
      </c>
      <c r="B8" s="292" t="s">
        <v>130</v>
      </c>
      <c r="C8" s="114"/>
      <c r="D8" s="174"/>
      <c r="E8" s="114"/>
      <c r="F8" s="114"/>
    </row>
    <row r="9" spans="1:6" ht="14.5" x14ac:dyDescent="0.35">
      <c r="A9" s="114" t="s">
        <v>276</v>
      </c>
      <c r="B9" s="292" t="s">
        <v>14</v>
      </c>
      <c r="C9" s="114"/>
      <c r="D9" s="174"/>
      <c r="E9" s="114"/>
      <c r="F9" s="114"/>
    </row>
    <row r="10" spans="1:6" ht="14.5" x14ac:dyDescent="0.35">
      <c r="A10" s="114" t="s">
        <v>277</v>
      </c>
      <c r="B10" s="292" t="s">
        <v>14</v>
      </c>
      <c r="C10" s="114"/>
      <c r="D10" s="174"/>
      <c r="E10" s="114"/>
      <c r="F10" s="114"/>
    </row>
    <row r="11" spans="1:6" ht="14.5" x14ac:dyDescent="0.35">
      <c r="A11" s="114" t="s">
        <v>378</v>
      </c>
      <c r="B11" s="292" t="s">
        <v>238</v>
      </c>
      <c r="C11" s="114"/>
      <c r="D11" s="174"/>
      <c r="E11" s="114"/>
      <c r="F11" s="114"/>
    </row>
    <row r="12" spans="1:6" ht="14.5" x14ac:dyDescent="0.35">
      <c r="A12" s="114" t="s">
        <v>160</v>
      </c>
      <c r="B12" s="292" t="s">
        <v>164</v>
      </c>
      <c r="C12" s="114"/>
      <c r="D12" s="174"/>
      <c r="E12" s="114"/>
      <c r="F12" s="114"/>
    </row>
    <row r="13" spans="1:6" ht="14.5" x14ac:dyDescent="0.35">
      <c r="A13" s="114" t="s">
        <v>159</v>
      </c>
      <c r="B13" s="292" t="s">
        <v>162</v>
      </c>
      <c r="C13" s="114"/>
      <c r="D13" s="174"/>
      <c r="E13" s="114"/>
      <c r="F13" s="114"/>
    </row>
    <row r="14" spans="1:6" ht="14.5" x14ac:dyDescent="0.35">
      <c r="A14" s="114" t="s">
        <v>161</v>
      </c>
      <c r="B14" s="292" t="s">
        <v>163</v>
      </c>
      <c r="C14" s="114"/>
      <c r="D14" s="174"/>
      <c r="E14" s="114"/>
      <c r="F14" s="114"/>
    </row>
    <row r="15" spans="1:6" ht="14.5" x14ac:dyDescent="0.35">
      <c r="A15" s="114" t="s">
        <v>240</v>
      </c>
      <c r="B15" s="292" t="s">
        <v>18</v>
      </c>
      <c r="C15" s="114"/>
      <c r="D15" s="174"/>
      <c r="E15" s="114"/>
      <c r="F15" s="114"/>
    </row>
    <row r="16" spans="1:6" ht="14.5" x14ac:dyDescent="0.35">
      <c r="A16" s="114" t="s">
        <v>254</v>
      </c>
      <c r="B16" s="292" t="s">
        <v>225</v>
      </c>
      <c r="C16" s="114"/>
      <c r="D16" s="174"/>
      <c r="E16" s="114"/>
      <c r="F16" s="114"/>
    </row>
    <row r="17" spans="1:6" ht="14.5" x14ac:dyDescent="0.35">
      <c r="A17" s="114" t="s">
        <v>239</v>
      </c>
      <c r="B17" s="292" t="s">
        <v>228</v>
      </c>
      <c r="C17" s="114"/>
      <c r="D17" s="174"/>
      <c r="E17" s="114"/>
      <c r="F17" s="114"/>
    </row>
    <row r="18" spans="1:6" ht="14.5" x14ac:dyDescent="0.35">
      <c r="A18" s="114" t="s">
        <v>241</v>
      </c>
      <c r="B18" s="292" t="s">
        <v>229</v>
      </c>
      <c r="C18" s="114"/>
      <c r="D18" s="174"/>
      <c r="E18" s="114"/>
      <c r="F18" s="114"/>
    </row>
    <row r="19" spans="1:6" ht="14.5" x14ac:dyDescent="0.35">
      <c r="A19" s="114" t="s">
        <v>242</v>
      </c>
      <c r="B19" s="292" t="s">
        <v>226</v>
      </c>
      <c r="C19" s="114"/>
      <c r="D19" s="174"/>
      <c r="E19" s="114"/>
      <c r="F19" s="114"/>
    </row>
    <row r="20" spans="1:6" ht="14.5" x14ac:dyDescent="0.35">
      <c r="A20" s="114" t="s">
        <v>246</v>
      </c>
      <c r="B20" s="292" t="s">
        <v>227</v>
      </c>
      <c r="C20" s="114"/>
      <c r="D20" s="174"/>
      <c r="E20" s="114"/>
      <c r="F20" s="114"/>
    </row>
    <row r="21" spans="1:6" ht="14.5" x14ac:dyDescent="0.35">
      <c r="A21" s="114" t="s">
        <v>268</v>
      </c>
      <c r="B21" s="292" t="s">
        <v>230</v>
      </c>
      <c r="C21" s="114"/>
      <c r="D21" s="174"/>
      <c r="E21" s="114"/>
      <c r="F21" s="114"/>
    </row>
    <row r="22" spans="1:6" ht="14.5" x14ac:dyDescent="0.35">
      <c r="A22" s="114" t="s">
        <v>247</v>
      </c>
      <c r="B22" s="292" t="s">
        <v>18</v>
      </c>
      <c r="C22" s="114"/>
      <c r="D22" s="174"/>
      <c r="E22" s="114"/>
      <c r="F22" s="114"/>
    </row>
    <row r="23" spans="1:6" ht="14.5" x14ac:dyDescent="0.35">
      <c r="A23" s="114" t="s">
        <v>262</v>
      </c>
      <c r="B23" s="292" t="s">
        <v>17</v>
      </c>
      <c r="C23" s="114"/>
      <c r="D23" s="174"/>
      <c r="E23" s="114"/>
      <c r="F23" s="114"/>
    </row>
    <row r="24" spans="1:6" ht="14.5" x14ac:dyDescent="0.35">
      <c r="A24" s="114" t="s">
        <v>261</v>
      </c>
      <c r="B24" s="292" t="s">
        <v>17</v>
      </c>
      <c r="C24" s="114"/>
      <c r="D24" s="174"/>
      <c r="E24" s="114"/>
      <c r="F24" s="114"/>
    </row>
    <row r="25" spans="1:6" ht="14.5" x14ac:dyDescent="0.35">
      <c r="A25" s="114" t="s">
        <v>263</v>
      </c>
      <c r="B25" s="292" t="s">
        <v>17</v>
      </c>
      <c r="C25" s="114"/>
      <c r="D25" s="174"/>
      <c r="E25" s="114"/>
      <c r="F25" s="114"/>
    </row>
    <row r="26" spans="1:6" ht="14.5" x14ac:dyDescent="0.35">
      <c r="A26" s="114" t="s">
        <v>264</v>
      </c>
      <c r="B26" s="292" t="s">
        <v>17</v>
      </c>
      <c r="C26" s="114"/>
      <c r="D26" s="174"/>
      <c r="E26" s="114"/>
      <c r="F26" s="114"/>
    </row>
    <row r="27" spans="1:6" ht="14.5" x14ac:dyDescent="0.35">
      <c r="A27" s="114" t="s">
        <v>265</v>
      </c>
      <c r="B27" s="292" t="s">
        <v>17</v>
      </c>
      <c r="C27" s="114"/>
      <c r="D27" s="174"/>
      <c r="E27" s="114"/>
      <c r="F27" s="114"/>
    </row>
    <row r="28" spans="1:6" ht="14.5" x14ac:dyDescent="0.35">
      <c r="A28" s="114" t="s">
        <v>266</v>
      </c>
      <c r="B28" s="292" t="s">
        <v>17</v>
      </c>
      <c r="C28" s="114"/>
      <c r="D28" s="174"/>
      <c r="E28" s="114"/>
      <c r="F28" s="114"/>
    </row>
    <row r="29" spans="1:6" ht="14.5" x14ac:dyDescent="0.35">
      <c r="A29" s="114" t="s">
        <v>267</v>
      </c>
      <c r="B29" s="292" t="s">
        <v>23</v>
      </c>
      <c r="C29" s="114"/>
      <c r="D29" s="174"/>
      <c r="E29" s="114"/>
      <c r="F29" s="114"/>
    </row>
    <row r="30" spans="1:6" ht="14.5" x14ac:dyDescent="0.35">
      <c r="A30" s="114" t="s">
        <v>243</v>
      </c>
      <c r="B30" s="292" t="s">
        <v>19</v>
      </c>
      <c r="C30" s="114"/>
      <c r="D30" s="174"/>
      <c r="E30" s="114"/>
      <c r="F30" s="114"/>
    </row>
    <row r="31" spans="1:6" ht="14.5" x14ac:dyDescent="0.35">
      <c r="A31" s="114" t="s">
        <v>244</v>
      </c>
      <c r="B31" s="292" t="s">
        <v>20</v>
      </c>
      <c r="C31" s="114"/>
      <c r="D31" s="174"/>
      <c r="E31" s="114"/>
      <c r="F31" s="114"/>
    </row>
    <row r="32" spans="1:6" ht="14.5" x14ac:dyDescent="0.35">
      <c r="A32" s="114" t="s">
        <v>245</v>
      </c>
      <c r="B32" s="292" t="s">
        <v>21</v>
      </c>
      <c r="C32" s="114"/>
      <c r="D32" s="174"/>
      <c r="E32" s="114"/>
      <c r="F32" s="114"/>
    </row>
    <row r="33" spans="1:6" ht="14.5" x14ac:dyDescent="0.35">
      <c r="A33" s="114" t="s">
        <v>253</v>
      </c>
      <c r="B33" s="292" t="s">
        <v>22</v>
      </c>
      <c r="C33" s="114"/>
      <c r="D33" s="174"/>
      <c r="E33" s="114"/>
      <c r="F33" s="114"/>
    </row>
    <row r="34" spans="1:6" ht="14.25" customHeight="1" x14ac:dyDescent="0.35">
      <c r="A34" s="114" t="s">
        <v>259</v>
      </c>
      <c r="B34" s="292" t="s">
        <v>260</v>
      </c>
      <c r="C34" s="114"/>
      <c r="D34" s="174"/>
      <c r="E34" s="114"/>
      <c r="F34" s="114"/>
    </row>
    <row r="35" spans="1:6" ht="14.5" x14ac:dyDescent="0.35">
      <c r="A35" s="114" t="s">
        <v>255</v>
      </c>
      <c r="B35" s="292" t="s">
        <v>231</v>
      </c>
      <c r="C35" s="114"/>
      <c r="D35" s="174"/>
      <c r="E35" s="114"/>
      <c r="F35" s="114"/>
    </row>
    <row r="36" spans="1:6" ht="14.5" x14ac:dyDescent="0.35">
      <c r="A36" s="114" t="s">
        <v>256</v>
      </c>
      <c r="B36" s="292" t="s">
        <v>232</v>
      </c>
      <c r="C36" s="114"/>
      <c r="D36" s="174"/>
      <c r="E36" s="114"/>
      <c r="F36" s="114"/>
    </row>
    <row r="37" spans="1:6" ht="14.5" x14ac:dyDescent="0.35">
      <c r="A37" s="114" t="s">
        <v>257</v>
      </c>
      <c r="B37" s="292" t="s">
        <v>22</v>
      </c>
      <c r="C37" s="114"/>
      <c r="D37" s="174"/>
      <c r="E37" s="114"/>
      <c r="F37" s="114"/>
    </row>
    <row r="38" spans="1:6" ht="14.5" x14ac:dyDescent="0.35">
      <c r="A38" s="114" t="s">
        <v>251</v>
      </c>
      <c r="B38" s="292" t="s">
        <v>233</v>
      </c>
      <c r="C38" s="114"/>
      <c r="D38" s="174"/>
      <c r="E38" s="114"/>
      <c r="F38" s="114"/>
    </row>
    <row r="39" spans="1:6" ht="14.5" x14ac:dyDescent="0.35">
      <c r="A39" s="114" t="s">
        <v>250</v>
      </c>
      <c r="B39" s="292" t="s">
        <v>220</v>
      </c>
      <c r="C39" s="114"/>
      <c r="D39" s="174"/>
      <c r="E39" s="114"/>
      <c r="F39" s="114"/>
    </row>
    <row r="40" spans="1:6" ht="14.5" x14ac:dyDescent="0.35">
      <c r="A40" s="114" t="s">
        <v>249</v>
      </c>
      <c r="B40" s="292" t="s">
        <v>234</v>
      </c>
      <c r="C40" s="114"/>
      <c r="D40" s="174"/>
      <c r="E40" s="114"/>
      <c r="F40" s="114"/>
    </row>
    <row r="41" spans="1:6" ht="14.5" x14ac:dyDescent="0.35">
      <c r="A41" s="114" t="s">
        <v>258</v>
      </c>
      <c r="B41" s="292" t="s">
        <v>237</v>
      </c>
      <c r="C41" s="114"/>
      <c r="D41" s="174"/>
      <c r="E41" s="114"/>
      <c r="F41" s="114"/>
    </row>
    <row r="42" spans="1:6" ht="14.5" x14ac:dyDescent="0.35">
      <c r="A42" s="114" t="s">
        <v>248</v>
      </c>
      <c r="B42" s="292" t="s">
        <v>235</v>
      </c>
      <c r="C42" s="114"/>
      <c r="D42" s="174"/>
      <c r="E42" s="114"/>
      <c r="F42" s="114"/>
    </row>
    <row r="43" spans="1:6" ht="14.5" x14ac:dyDescent="0.35">
      <c r="A43" s="114" t="s">
        <v>252</v>
      </c>
      <c r="B43" s="292" t="s">
        <v>236</v>
      </c>
      <c r="C43" s="114"/>
      <c r="D43" s="174"/>
      <c r="E43" s="114"/>
      <c r="F43" s="114"/>
    </row>
    <row r="44" spans="1:6" x14ac:dyDescent="0.3">
      <c r="D44" s="174"/>
      <c r="E44" s="114"/>
      <c r="F44" s="114"/>
    </row>
    <row r="45" spans="1:6" x14ac:dyDescent="0.3">
      <c r="A45" s="112" t="s">
        <v>108</v>
      </c>
      <c r="B45" s="113" t="s">
        <v>90</v>
      </c>
      <c r="D45" s="175"/>
      <c r="E45" s="116"/>
      <c r="F45" s="116"/>
    </row>
    <row r="46" spans="1:6" x14ac:dyDescent="0.3">
      <c r="A46" s="114" t="s">
        <v>96</v>
      </c>
      <c r="B46" s="115" t="s">
        <v>34</v>
      </c>
    </row>
    <row r="47" spans="1:6" x14ac:dyDescent="0.3">
      <c r="A47" s="114" t="s">
        <v>97</v>
      </c>
      <c r="B47" s="115" t="s">
        <v>129</v>
      </c>
    </row>
    <row r="48" spans="1:6" x14ac:dyDescent="0.3">
      <c r="A48" s="114" t="s">
        <v>100</v>
      </c>
      <c r="B48" s="115" t="s">
        <v>33</v>
      </c>
    </row>
    <row r="49" spans="1:3" x14ac:dyDescent="0.3">
      <c r="A49" s="114" t="s">
        <v>101</v>
      </c>
      <c r="B49" s="115" t="s">
        <v>32</v>
      </c>
    </row>
    <row r="50" spans="1:3" x14ac:dyDescent="0.3">
      <c r="A50" s="114" t="s">
        <v>50</v>
      </c>
      <c r="B50" s="115" t="s">
        <v>28</v>
      </c>
    </row>
    <row r="51" spans="1:3" x14ac:dyDescent="0.3">
      <c r="A51" s="114" t="s">
        <v>278</v>
      </c>
      <c r="B51" s="115" t="s">
        <v>279</v>
      </c>
    </row>
    <row r="52" spans="1:3" x14ac:dyDescent="0.3">
      <c r="A52" s="114" t="s">
        <v>178</v>
      </c>
      <c r="B52" s="115" t="s">
        <v>179</v>
      </c>
    </row>
    <row r="53" spans="1:3" x14ac:dyDescent="0.3">
      <c r="A53" s="114" t="s">
        <v>180</v>
      </c>
      <c r="B53" s="115" t="s">
        <v>181</v>
      </c>
    </row>
    <row r="54" spans="1:3" x14ac:dyDescent="0.3">
      <c r="A54" s="114" t="s">
        <v>182</v>
      </c>
      <c r="B54" s="115" t="s">
        <v>183</v>
      </c>
    </row>
    <row r="55" spans="1:3" x14ac:dyDescent="0.3">
      <c r="A55" s="114" t="s">
        <v>184</v>
      </c>
      <c r="B55" s="115" t="s">
        <v>185</v>
      </c>
    </row>
    <row r="56" spans="1:3" x14ac:dyDescent="0.3">
      <c r="A56" s="114" t="s">
        <v>124</v>
      </c>
      <c r="B56" s="115" t="s">
        <v>125</v>
      </c>
    </row>
    <row r="57" spans="1:3" x14ac:dyDescent="0.3">
      <c r="A57" s="114" t="s">
        <v>113</v>
      </c>
      <c r="B57" s="115" t="s">
        <v>29</v>
      </c>
    </row>
    <row r="58" spans="1:3" x14ac:dyDescent="0.3">
      <c r="A58" s="114" t="s">
        <v>288</v>
      </c>
      <c r="B58" s="115" t="s">
        <v>289</v>
      </c>
    </row>
    <row r="59" spans="1:3" x14ac:dyDescent="0.3">
      <c r="A59" s="114" t="s">
        <v>122</v>
      </c>
      <c r="B59" s="115" t="s">
        <v>123</v>
      </c>
    </row>
    <row r="60" spans="1:3" x14ac:dyDescent="0.3">
      <c r="A60" s="114" t="s">
        <v>186</v>
      </c>
      <c r="B60" s="115" t="s">
        <v>187</v>
      </c>
    </row>
    <row r="61" spans="1:3" x14ac:dyDescent="0.3">
      <c r="A61" s="114" t="s">
        <v>188</v>
      </c>
      <c r="B61" s="115" t="s">
        <v>189</v>
      </c>
    </row>
    <row r="62" spans="1:3" x14ac:dyDescent="0.3">
      <c r="A62" s="114" t="s">
        <v>51</v>
      </c>
      <c r="B62" s="115" t="s">
        <v>35</v>
      </c>
    </row>
    <row r="63" spans="1:3" x14ac:dyDescent="0.3">
      <c r="A63" s="114" t="s">
        <v>141</v>
      </c>
      <c r="B63" s="115" t="s">
        <v>133</v>
      </c>
    </row>
    <row r="64" spans="1:3" ht="12" customHeight="1" x14ac:dyDescent="0.3">
      <c r="A64" s="114" t="s">
        <v>140</v>
      </c>
      <c r="B64" s="115" t="s">
        <v>132</v>
      </c>
      <c r="C64" s="146"/>
    </row>
    <row r="65" spans="1:3" ht="12" customHeight="1" x14ac:dyDescent="0.3">
      <c r="A65" s="114" t="s">
        <v>139</v>
      </c>
      <c r="B65" s="115" t="s">
        <v>131</v>
      </c>
      <c r="C65" s="146"/>
    </row>
    <row r="66" spans="1:3" ht="12" customHeight="1" x14ac:dyDescent="0.3">
      <c r="A66" s="114" t="s">
        <v>142</v>
      </c>
      <c r="B66" s="115" t="s">
        <v>134</v>
      </c>
      <c r="C66" s="146"/>
    </row>
    <row r="67" spans="1:3" ht="12" customHeight="1" x14ac:dyDescent="0.3">
      <c r="A67" s="114" t="s">
        <v>190</v>
      </c>
      <c r="B67" s="115" t="s">
        <v>191</v>
      </c>
      <c r="C67" s="146"/>
    </row>
    <row r="68" spans="1:3" x14ac:dyDescent="0.3">
      <c r="A68" s="114" t="s">
        <v>192</v>
      </c>
      <c r="B68" s="115" t="s">
        <v>193</v>
      </c>
    </row>
    <row r="69" spans="1:3" x14ac:dyDescent="0.3">
      <c r="A69" s="114" t="s">
        <v>194</v>
      </c>
      <c r="B69" s="115" t="s">
        <v>195</v>
      </c>
    </row>
    <row r="70" spans="1:3" x14ac:dyDescent="0.3">
      <c r="A70" s="114" t="s">
        <v>144</v>
      </c>
      <c r="B70" s="115" t="s">
        <v>136</v>
      </c>
    </row>
    <row r="71" spans="1:3" ht="12" customHeight="1" x14ac:dyDescent="0.3">
      <c r="A71" s="114" t="s">
        <v>143</v>
      </c>
      <c r="B71" s="115" t="s">
        <v>135</v>
      </c>
      <c r="C71" s="146"/>
    </row>
    <row r="72" spans="1:3" ht="12" customHeight="1" x14ac:dyDescent="0.3">
      <c r="A72" s="114" t="s">
        <v>145</v>
      </c>
      <c r="B72" s="115" t="s">
        <v>137</v>
      </c>
      <c r="C72" s="146"/>
    </row>
    <row r="73" spans="1:3" ht="12" customHeight="1" x14ac:dyDescent="0.3">
      <c r="A73" s="114" t="s">
        <v>146</v>
      </c>
      <c r="B73" s="115" t="s">
        <v>138</v>
      </c>
      <c r="C73" s="146"/>
    </row>
    <row r="74" spans="1:3" ht="12" customHeight="1" x14ac:dyDescent="0.3">
      <c r="A74" s="114" t="s">
        <v>121</v>
      </c>
      <c r="B74" s="115" t="s">
        <v>117</v>
      </c>
      <c r="C74" s="146"/>
    </row>
    <row r="75" spans="1:3" x14ac:dyDescent="0.3">
      <c r="A75" s="114" t="s">
        <v>119</v>
      </c>
      <c r="B75" s="115" t="s">
        <v>118</v>
      </c>
    </row>
    <row r="76" spans="1:3" x14ac:dyDescent="0.3">
      <c r="A76" s="114" t="s">
        <v>116</v>
      </c>
      <c r="B76" s="115" t="s">
        <v>24</v>
      </c>
    </row>
    <row r="77" spans="1:3" x14ac:dyDescent="0.3">
      <c r="A77" s="114" t="s">
        <v>48</v>
      </c>
      <c r="B77" s="115" t="s">
        <v>26</v>
      </c>
    </row>
    <row r="78" spans="1:3" x14ac:dyDescent="0.3">
      <c r="A78" s="114" t="s">
        <v>120</v>
      </c>
      <c r="B78" s="115" t="s">
        <v>25</v>
      </c>
    </row>
    <row r="79" spans="1:3" x14ac:dyDescent="0.3">
      <c r="A79" s="114" t="s">
        <v>280</v>
      </c>
      <c r="B79" s="115" t="s">
        <v>281</v>
      </c>
    </row>
    <row r="80" spans="1:3" x14ac:dyDescent="0.3">
      <c r="A80" s="114" t="s">
        <v>282</v>
      </c>
      <c r="B80" s="115" t="s">
        <v>283</v>
      </c>
    </row>
    <row r="81" spans="1:2" x14ac:dyDescent="0.3">
      <c r="A81" s="114" t="s">
        <v>284</v>
      </c>
      <c r="B81" s="115" t="s">
        <v>285</v>
      </c>
    </row>
    <row r="82" spans="1:2" x14ac:dyDescent="0.3">
      <c r="A82" s="114" t="s">
        <v>286</v>
      </c>
      <c r="B82" s="115" t="s">
        <v>287</v>
      </c>
    </row>
    <row r="83" spans="1:2" x14ac:dyDescent="0.3">
      <c r="A83" s="114" t="s">
        <v>154</v>
      </c>
      <c r="B83" s="115" t="s">
        <v>155</v>
      </c>
    </row>
    <row r="84" spans="1:2" x14ac:dyDescent="0.3">
      <c r="A84" s="114" t="s">
        <v>52</v>
      </c>
      <c r="B84" s="115" t="s">
        <v>53</v>
      </c>
    </row>
    <row r="85" spans="1:2" x14ac:dyDescent="0.3">
      <c r="A85" s="114" t="s">
        <v>49</v>
      </c>
      <c r="B85" s="115" t="s">
        <v>30</v>
      </c>
    </row>
    <row r="86" spans="1:2" x14ac:dyDescent="0.3">
      <c r="A86" s="114" t="s">
        <v>54</v>
      </c>
      <c r="B86" s="115" t="s">
        <v>55</v>
      </c>
    </row>
    <row r="87" spans="1:2" x14ac:dyDescent="0.3">
      <c r="A87" s="114" t="s">
        <v>478</v>
      </c>
      <c r="B87" s="115" t="s">
        <v>479</v>
      </c>
    </row>
    <row r="88" spans="1:2" x14ac:dyDescent="0.3">
      <c r="A88" s="114" t="s">
        <v>196</v>
      </c>
      <c r="B88" s="115" t="s">
        <v>197</v>
      </c>
    </row>
    <row r="89" spans="1:2" x14ac:dyDescent="0.3">
      <c r="A89" s="114" t="s">
        <v>198</v>
      </c>
      <c r="B89" s="115" t="s">
        <v>199</v>
      </c>
    </row>
    <row r="90" spans="1:2" x14ac:dyDescent="0.3">
      <c r="A90" s="114" t="s">
        <v>200</v>
      </c>
      <c r="B90" s="115" t="s">
        <v>201</v>
      </c>
    </row>
    <row r="91" spans="1:2" x14ac:dyDescent="0.3">
      <c r="A91" s="114" t="s">
        <v>202</v>
      </c>
      <c r="B91" s="115" t="s">
        <v>203</v>
      </c>
    </row>
    <row r="92" spans="1:2" x14ac:dyDescent="0.3">
      <c r="A92" s="114" t="s">
        <v>222</v>
      </c>
      <c r="B92" s="115" t="s">
        <v>221</v>
      </c>
    </row>
    <row r="93" spans="1:2" x14ac:dyDescent="0.3">
      <c r="A93" s="114" t="s">
        <v>224</v>
      </c>
      <c r="B93" s="115" t="s">
        <v>223</v>
      </c>
    </row>
    <row r="94" spans="1:2" x14ac:dyDescent="0.3">
      <c r="A94" s="114" t="s">
        <v>204</v>
      </c>
      <c r="B94" s="115" t="s">
        <v>205</v>
      </c>
    </row>
    <row r="95" spans="1:2" x14ac:dyDescent="0.3">
      <c r="A95" s="114" t="s">
        <v>206</v>
      </c>
      <c r="B95" s="115" t="s">
        <v>207</v>
      </c>
    </row>
    <row r="96" spans="1:2" x14ac:dyDescent="0.3">
      <c r="A96" s="114" t="s">
        <v>208</v>
      </c>
      <c r="B96" s="115" t="s">
        <v>209</v>
      </c>
    </row>
    <row r="97" spans="1:3" x14ac:dyDescent="0.3">
      <c r="A97" s="114" t="s">
        <v>210</v>
      </c>
      <c r="B97" s="115" t="s">
        <v>211</v>
      </c>
    </row>
    <row r="98" spans="1:3" x14ac:dyDescent="0.3">
      <c r="A98" s="114" t="s">
        <v>212</v>
      </c>
      <c r="B98" s="115" t="s">
        <v>213</v>
      </c>
    </row>
    <row r="99" spans="1:3" x14ac:dyDescent="0.3">
      <c r="A99" s="114" t="s">
        <v>214</v>
      </c>
      <c r="B99" s="115" t="s">
        <v>215</v>
      </c>
    </row>
    <row r="100" spans="1:3" x14ac:dyDescent="0.3">
      <c r="A100" s="114" t="s">
        <v>216</v>
      </c>
      <c r="B100" s="115" t="s">
        <v>217</v>
      </c>
    </row>
    <row r="101" spans="1:3" x14ac:dyDescent="0.3">
      <c r="A101" s="114" t="s">
        <v>218</v>
      </c>
      <c r="B101" s="115" t="s">
        <v>219</v>
      </c>
    </row>
    <row r="103" spans="1:3" x14ac:dyDescent="0.3">
      <c r="A103" s="112" t="s">
        <v>107</v>
      </c>
      <c r="B103" s="113" t="s">
        <v>90</v>
      </c>
    </row>
    <row r="104" spans="1:3" x14ac:dyDescent="0.3">
      <c r="A104" s="114" t="s">
        <v>44</v>
      </c>
      <c r="B104" s="115" t="s">
        <v>42</v>
      </c>
    </row>
    <row r="105" spans="1:3" x14ac:dyDescent="0.3">
      <c r="A105" s="114" t="s">
        <v>39</v>
      </c>
      <c r="B105" s="115" t="s">
        <v>38</v>
      </c>
    </row>
    <row r="106" spans="1:3" x14ac:dyDescent="0.3">
      <c r="A106" s="114" t="s">
        <v>37</v>
      </c>
      <c r="B106" s="115" t="s">
        <v>36</v>
      </c>
    </row>
    <row r="107" spans="1:3" x14ac:dyDescent="0.3">
      <c r="A107" s="114" t="s">
        <v>158</v>
      </c>
      <c r="B107" s="115" t="s">
        <v>156</v>
      </c>
    </row>
    <row r="108" spans="1:3" x14ac:dyDescent="0.3">
      <c r="A108" s="114" t="s">
        <v>98</v>
      </c>
      <c r="B108" s="115" t="s">
        <v>41</v>
      </c>
    </row>
    <row r="109" spans="1:3" x14ac:dyDescent="0.3">
      <c r="A109" s="114" t="s">
        <v>99</v>
      </c>
      <c r="B109" s="115" t="s">
        <v>40</v>
      </c>
    </row>
    <row r="110" spans="1:3" x14ac:dyDescent="0.3">
      <c r="A110" s="114" t="s">
        <v>45</v>
      </c>
      <c r="B110" s="115" t="s">
        <v>43</v>
      </c>
    </row>
    <row r="112" spans="1:3" x14ac:dyDescent="0.3">
      <c r="A112" s="113" t="s">
        <v>92</v>
      </c>
      <c r="B112" s="113" t="s">
        <v>93</v>
      </c>
      <c r="C112" s="113" t="s">
        <v>95</v>
      </c>
    </row>
    <row r="113" spans="1:3" x14ac:dyDescent="0.3">
      <c r="A113" s="115">
        <v>1</v>
      </c>
      <c r="B113" s="431">
        <v>46002</v>
      </c>
      <c r="C113" s="117">
        <f>B113+13</f>
        <v>46015</v>
      </c>
    </row>
    <row r="114" spans="1:3" x14ac:dyDescent="0.3">
      <c r="A114" s="115">
        <v>2</v>
      </c>
      <c r="B114" s="117">
        <f>C113+1</f>
        <v>46016</v>
      </c>
      <c r="C114" s="117">
        <f>B114+13</f>
        <v>46029</v>
      </c>
    </row>
    <row r="115" spans="1:3" x14ac:dyDescent="0.3">
      <c r="A115" s="115">
        <v>3</v>
      </c>
      <c r="B115" s="117">
        <f t="shared" ref="B115:B138" si="0">C114+1</f>
        <v>46030</v>
      </c>
      <c r="C115" s="117">
        <f t="shared" ref="C115:C138" si="1">B115+13</f>
        <v>46043</v>
      </c>
    </row>
    <row r="116" spans="1:3" x14ac:dyDescent="0.3">
      <c r="A116" s="115">
        <v>4</v>
      </c>
      <c r="B116" s="117">
        <f t="shared" si="0"/>
        <v>46044</v>
      </c>
      <c r="C116" s="117">
        <f t="shared" si="1"/>
        <v>46057</v>
      </c>
    </row>
    <row r="117" spans="1:3" x14ac:dyDescent="0.3">
      <c r="A117" s="115">
        <v>5</v>
      </c>
      <c r="B117" s="117">
        <f t="shared" si="0"/>
        <v>46058</v>
      </c>
      <c r="C117" s="117">
        <f t="shared" si="1"/>
        <v>46071</v>
      </c>
    </row>
    <row r="118" spans="1:3" x14ac:dyDescent="0.3">
      <c r="A118" s="115">
        <v>6</v>
      </c>
      <c r="B118" s="117">
        <f t="shared" si="0"/>
        <v>46072</v>
      </c>
      <c r="C118" s="117">
        <f t="shared" si="1"/>
        <v>46085</v>
      </c>
    </row>
    <row r="119" spans="1:3" x14ac:dyDescent="0.3">
      <c r="A119" s="115">
        <v>7</v>
      </c>
      <c r="B119" s="117">
        <f t="shared" si="0"/>
        <v>46086</v>
      </c>
      <c r="C119" s="117">
        <f t="shared" si="1"/>
        <v>46099</v>
      </c>
    </row>
    <row r="120" spans="1:3" x14ac:dyDescent="0.3">
      <c r="A120" s="115">
        <v>8</v>
      </c>
      <c r="B120" s="117">
        <f t="shared" si="0"/>
        <v>46100</v>
      </c>
      <c r="C120" s="117">
        <f t="shared" si="1"/>
        <v>46113</v>
      </c>
    </row>
    <row r="121" spans="1:3" x14ac:dyDescent="0.3">
      <c r="A121" s="115">
        <v>9</v>
      </c>
      <c r="B121" s="117">
        <f t="shared" si="0"/>
        <v>46114</v>
      </c>
      <c r="C121" s="117">
        <f t="shared" si="1"/>
        <v>46127</v>
      </c>
    </row>
    <row r="122" spans="1:3" x14ac:dyDescent="0.3">
      <c r="A122" s="115">
        <v>10</v>
      </c>
      <c r="B122" s="117">
        <f t="shared" si="0"/>
        <v>46128</v>
      </c>
      <c r="C122" s="117">
        <f t="shared" si="1"/>
        <v>46141</v>
      </c>
    </row>
    <row r="123" spans="1:3" x14ac:dyDescent="0.3">
      <c r="A123" s="115">
        <v>11</v>
      </c>
      <c r="B123" s="117">
        <f t="shared" si="0"/>
        <v>46142</v>
      </c>
      <c r="C123" s="117">
        <f t="shared" si="1"/>
        <v>46155</v>
      </c>
    </row>
    <row r="124" spans="1:3" x14ac:dyDescent="0.3">
      <c r="A124" s="115">
        <v>12</v>
      </c>
      <c r="B124" s="117">
        <f t="shared" si="0"/>
        <v>46156</v>
      </c>
      <c r="C124" s="117">
        <f t="shared" si="1"/>
        <v>46169</v>
      </c>
    </row>
    <row r="125" spans="1:3" x14ac:dyDescent="0.3">
      <c r="A125" s="115">
        <v>13</v>
      </c>
      <c r="B125" s="117">
        <f t="shared" si="0"/>
        <v>46170</v>
      </c>
      <c r="C125" s="117">
        <f t="shared" si="1"/>
        <v>46183</v>
      </c>
    </row>
    <row r="126" spans="1:3" x14ac:dyDescent="0.3">
      <c r="A126" s="115">
        <v>14</v>
      </c>
      <c r="B126" s="117">
        <f t="shared" si="0"/>
        <v>46184</v>
      </c>
      <c r="C126" s="117">
        <f t="shared" si="1"/>
        <v>46197</v>
      </c>
    </row>
    <row r="127" spans="1:3" x14ac:dyDescent="0.3">
      <c r="A127" s="115">
        <v>15</v>
      </c>
      <c r="B127" s="431">
        <v>45834</v>
      </c>
      <c r="C127" s="117">
        <f t="shared" si="1"/>
        <v>45847</v>
      </c>
    </row>
    <row r="128" spans="1:3" x14ac:dyDescent="0.3">
      <c r="A128" s="115">
        <v>16</v>
      </c>
      <c r="B128" s="117">
        <f t="shared" si="0"/>
        <v>45848</v>
      </c>
      <c r="C128" s="117">
        <f t="shared" si="1"/>
        <v>45861</v>
      </c>
    </row>
    <row r="129" spans="1:6" x14ac:dyDescent="0.3">
      <c r="A129" s="115">
        <v>17</v>
      </c>
      <c r="B129" s="117">
        <f t="shared" si="0"/>
        <v>45862</v>
      </c>
      <c r="C129" s="117">
        <f t="shared" si="1"/>
        <v>45875</v>
      </c>
    </row>
    <row r="130" spans="1:6" x14ac:dyDescent="0.3">
      <c r="A130" s="115">
        <v>18</v>
      </c>
      <c r="B130" s="117">
        <f t="shared" si="0"/>
        <v>45876</v>
      </c>
      <c r="C130" s="117">
        <f t="shared" si="1"/>
        <v>45889</v>
      </c>
    </row>
    <row r="131" spans="1:6" x14ac:dyDescent="0.3">
      <c r="A131" s="115">
        <v>19</v>
      </c>
      <c r="B131" s="117">
        <f t="shared" si="0"/>
        <v>45890</v>
      </c>
      <c r="C131" s="117">
        <f t="shared" si="1"/>
        <v>45903</v>
      </c>
    </row>
    <row r="132" spans="1:6" x14ac:dyDescent="0.3">
      <c r="A132" s="115">
        <v>20</v>
      </c>
      <c r="B132" s="117">
        <f t="shared" si="0"/>
        <v>45904</v>
      </c>
      <c r="C132" s="117">
        <f t="shared" si="1"/>
        <v>45917</v>
      </c>
    </row>
    <row r="133" spans="1:6" x14ac:dyDescent="0.3">
      <c r="A133" s="115">
        <v>21</v>
      </c>
      <c r="B133" s="117">
        <f t="shared" si="0"/>
        <v>45918</v>
      </c>
      <c r="C133" s="117">
        <f t="shared" si="1"/>
        <v>45931</v>
      </c>
    </row>
    <row r="134" spans="1:6" x14ac:dyDescent="0.3">
      <c r="A134" s="115">
        <v>22</v>
      </c>
      <c r="B134" s="117">
        <f t="shared" si="0"/>
        <v>45932</v>
      </c>
      <c r="C134" s="117">
        <f t="shared" si="1"/>
        <v>45945</v>
      </c>
    </row>
    <row r="135" spans="1:6" x14ac:dyDescent="0.3">
      <c r="A135" s="115">
        <v>23</v>
      </c>
      <c r="B135" s="117">
        <f t="shared" si="0"/>
        <v>45946</v>
      </c>
      <c r="C135" s="117">
        <f t="shared" si="1"/>
        <v>45959</v>
      </c>
    </row>
    <row r="136" spans="1:6" x14ac:dyDescent="0.3">
      <c r="A136" s="115">
        <v>24</v>
      </c>
      <c r="B136" s="117">
        <f t="shared" si="0"/>
        <v>45960</v>
      </c>
      <c r="C136" s="117">
        <f t="shared" si="1"/>
        <v>45973</v>
      </c>
    </row>
    <row r="137" spans="1:6" x14ac:dyDescent="0.3">
      <c r="A137" s="115">
        <v>25</v>
      </c>
      <c r="B137" s="117">
        <f t="shared" si="0"/>
        <v>45974</v>
      </c>
      <c r="C137" s="117">
        <f t="shared" si="1"/>
        <v>45987</v>
      </c>
    </row>
    <row r="138" spans="1:6" x14ac:dyDescent="0.3">
      <c r="A138" s="115">
        <v>26</v>
      </c>
      <c r="B138" s="117">
        <f t="shared" si="0"/>
        <v>45988</v>
      </c>
      <c r="C138" s="117">
        <f t="shared" si="1"/>
        <v>46001</v>
      </c>
    </row>
    <row r="141" spans="1:6" ht="13" x14ac:dyDescent="0.3">
      <c r="A141" s="166" t="s">
        <v>165</v>
      </c>
      <c r="B141" s="175"/>
      <c r="D141" s="175"/>
      <c r="E141" s="116"/>
      <c r="F141" s="116"/>
    </row>
    <row r="142" spans="1:6" ht="21" x14ac:dyDescent="0.3">
      <c r="A142" s="177" t="s">
        <v>290</v>
      </c>
      <c r="B142" s="294" t="s">
        <v>512</v>
      </c>
    </row>
    <row r="143" spans="1:6" ht="21" x14ac:dyDescent="0.3">
      <c r="A143" s="177" t="s">
        <v>291</v>
      </c>
      <c r="B143" s="294" t="s">
        <v>513</v>
      </c>
    </row>
    <row r="144" spans="1:6" ht="21" x14ac:dyDescent="0.3">
      <c r="A144" s="177" t="s">
        <v>292</v>
      </c>
      <c r="B144" s="294" t="s">
        <v>514</v>
      </c>
    </row>
    <row r="145" spans="1:2" ht="21" x14ac:dyDescent="0.3">
      <c r="A145" s="177" t="s">
        <v>293</v>
      </c>
      <c r="B145" s="294" t="s">
        <v>515</v>
      </c>
    </row>
    <row r="146" spans="1:2" ht="21" x14ac:dyDescent="0.3">
      <c r="A146" s="177" t="s">
        <v>294</v>
      </c>
      <c r="B146" s="294" t="s">
        <v>516</v>
      </c>
    </row>
    <row r="147" spans="1:2" ht="21" x14ac:dyDescent="0.3">
      <c r="A147" s="177" t="s">
        <v>295</v>
      </c>
      <c r="B147" s="294" t="s">
        <v>517</v>
      </c>
    </row>
    <row r="148" spans="1:2" x14ac:dyDescent="0.3">
      <c r="A148" s="178" t="s">
        <v>377</v>
      </c>
      <c r="B148" s="294" t="s">
        <v>379</v>
      </c>
    </row>
    <row r="149" spans="1:2" ht="21" x14ac:dyDescent="0.3">
      <c r="A149" s="177" t="s">
        <v>296</v>
      </c>
      <c r="B149" s="294" t="s">
        <v>380</v>
      </c>
    </row>
    <row r="150" spans="1:2" ht="21" x14ac:dyDescent="0.3">
      <c r="A150" s="177" t="s">
        <v>297</v>
      </c>
      <c r="B150" s="294" t="s">
        <v>381</v>
      </c>
    </row>
    <row r="151" spans="1:2" ht="21" x14ac:dyDescent="0.3">
      <c r="A151" s="177" t="s">
        <v>298</v>
      </c>
      <c r="B151" s="294" t="s">
        <v>382</v>
      </c>
    </row>
    <row r="152" spans="1:2" ht="21" x14ac:dyDescent="0.3">
      <c r="A152" s="177" t="s">
        <v>299</v>
      </c>
      <c r="B152" s="294" t="s">
        <v>383</v>
      </c>
    </row>
    <row r="153" spans="1:2" ht="21" x14ac:dyDescent="0.3">
      <c r="A153" s="177" t="s">
        <v>356</v>
      </c>
      <c r="B153" s="294" t="s">
        <v>384</v>
      </c>
    </row>
    <row r="154" spans="1:2" ht="21" x14ac:dyDescent="0.3">
      <c r="A154" s="177" t="s">
        <v>357</v>
      </c>
      <c r="B154" s="294" t="s">
        <v>385</v>
      </c>
    </row>
    <row r="155" spans="1:2" x14ac:dyDescent="0.3">
      <c r="A155" s="178" t="s">
        <v>377</v>
      </c>
      <c r="B155" s="294" t="s">
        <v>386</v>
      </c>
    </row>
    <row r="156" spans="1:2" ht="21" x14ac:dyDescent="0.3">
      <c r="A156" s="177" t="s">
        <v>300</v>
      </c>
      <c r="B156" s="294" t="s">
        <v>379</v>
      </c>
    </row>
    <row r="157" spans="1:2" ht="21" x14ac:dyDescent="0.3">
      <c r="A157" s="177" t="s">
        <v>301</v>
      </c>
      <c r="B157" s="294" t="s">
        <v>387</v>
      </c>
    </row>
    <row r="158" spans="1:2" ht="21" x14ac:dyDescent="0.3">
      <c r="A158" s="177" t="s">
        <v>302</v>
      </c>
      <c r="B158" s="294" t="s">
        <v>388</v>
      </c>
    </row>
    <row r="159" spans="1:2" ht="21" x14ac:dyDescent="0.3">
      <c r="A159" s="177" t="s">
        <v>303</v>
      </c>
      <c r="B159" s="294" t="s">
        <v>389</v>
      </c>
    </row>
    <row r="160" spans="1:2" ht="21" x14ac:dyDescent="0.3">
      <c r="A160" s="177" t="s">
        <v>304</v>
      </c>
      <c r="B160" s="294" t="s">
        <v>390</v>
      </c>
    </row>
    <row r="161" spans="1:2" ht="21" x14ac:dyDescent="0.3">
      <c r="A161" s="177" t="s">
        <v>305</v>
      </c>
      <c r="B161" s="294" t="s">
        <v>391</v>
      </c>
    </row>
    <row r="162" spans="1:2" ht="21" x14ac:dyDescent="0.3">
      <c r="A162" s="177" t="s">
        <v>177</v>
      </c>
      <c r="B162" s="294" t="s">
        <v>392</v>
      </c>
    </row>
    <row r="163" spans="1:2" ht="21" x14ac:dyDescent="0.3">
      <c r="A163" s="177" t="s">
        <v>306</v>
      </c>
      <c r="B163" s="294" t="s">
        <v>393</v>
      </c>
    </row>
    <row r="164" spans="1:2" ht="21" x14ac:dyDescent="0.3">
      <c r="A164" s="177" t="s">
        <v>307</v>
      </c>
      <c r="B164" s="294" t="s">
        <v>394</v>
      </c>
    </row>
    <row r="165" spans="1:2" ht="21" x14ac:dyDescent="0.3">
      <c r="A165" s="177" t="s">
        <v>308</v>
      </c>
      <c r="B165" s="294" t="s">
        <v>395</v>
      </c>
    </row>
    <row r="166" spans="1:2" ht="21" x14ac:dyDescent="0.3">
      <c r="A166" s="177" t="s">
        <v>309</v>
      </c>
      <c r="B166" s="294" t="s">
        <v>396</v>
      </c>
    </row>
    <row r="167" spans="1:2" ht="21" x14ac:dyDescent="0.3">
      <c r="A167" s="177" t="s">
        <v>310</v>
      </c>
      <c r="B167" s="294" t="s">
        <v>397</v>
      </c>
    </row>
    <row r="168" spans="1:2" ht="21" x14ac:dyDescent="0.3">
      <c r="A168" s="177" t="s">
        <v>311</v>
      </c>
      <c r="B168" s="294" t="s">
        <v>398</v>
      </c>
    </row>
    <row r="169" spans="1:2" ht="21" x14ac:dyDescent="0.3">
      <c r="A169" s="177" t="s">
        <v>348</v>
      </c>
      <c r="B169" s="294" t="s">
        <v>399</v>
      </c>
    </row>
    <row r="170" spans="1:2" x14ac:dyDescent="0.3">
      <c r="A170" s="178" t="s">
        <v>377</v>
      </c>
      <c r="B170" s="294" t="s">
        <v>379</v>
      </c>
    </row>
    <row r="171" spans="1:2" ht="21" x14ac:dyDescent="0.3">
      <c r="A171" s="177" t="s">
        <v>312</v>
      </c>
      <c r="B171" s="294" t="s">
        <v>400</v>
      </c>
    </row>
    <row r="172" spans="1:2" ht="21" x14ac:dyDescent="0.3">
      <c r="A172" s="177" t="s">
        <v>313</v>
      </c>
      <c r="B172" s="294" t="s">
        <v>401</v>
      </c>
    </row>
    <row r="173" spans="1:2" ht="21" x14ac:dyDescent="0.3">
      <c r="A173" s="177" t="s">
        <v>314</v>
      </c>
      <c r="B173" s="294" t="s">
        <v>402</v>
      </c>
    </row>
    <row r="174" spans="1:2" ht="21" x14ac:dyDescent="0.3">
      <c r="A174" s="177" t="s">
        <v>315</v>
      </c>
      <c r="B174" s="294" t="s">
        <v>403</v>
      </c>
    </row>
    <row r="175" spans="1:2" ht="21" x14ac:dyDescent="0.3">
      <c r="A175" s="177" t="s">
        <v>316</v>
      </c>
      <c r="B175" s="294" t="s">
        <v>404</v>
      </c>
    </row>
    <row r="176" spans="1:2" ht="21" x14ac:dyDescent="0.3">
      <c r="A176" s="177" t="s">
        <v>317</v>
      </c>
      <c r="B176" s="294" t="s">
        <v>405</v>
      </c>
    </row>
    <row r="177" spans="1:2" ht="21" x14ac:dyDescent="0.3">
      <c r="A177" s="177" t="s">
        <v>318</v>
      </c>
      <c r="B177" s="294" t="s">
        <v>406</v>
      </c>
    </row>
    <row r="178" spans="1:2" ht="21" x14ac:dyDescent="0.3">
      <c r="A178" s="177" t="s">
        <v>319</v>
      </c>
      <c r="B178" s="294" t="s">
        <v>407</v>
      </c>
    </row>
    <row r="179" spans="1:2" x14ac:dyDescent="0.3">
      <c r="A179" s="178" t="s">
        <v>377</v>
      </c>
      <c r="B179" s="294" t="s">
        <v>408</v>
      </c>
    </row>
    <row r="180" spans="1:2" ht="21" x14ac:dyDescent="0.3">
      <c r="A180" s="177" t="s">
        <v>320</v>
      </c>
      <c r="B180" s="294" t="s">
        <v>409</v>
      </c>
    </row>
    <row r="181" spans="1:2" ht="21" x14ac:dyDescent="0.3">
      <c r="A181" s="177" t="s">
        <v>321</v>
      </c>
      <c r="B181" s="294" t="s">
        <v>410</v>
      </c>
    </row>
    <row r="182" spans="1:2" x14ac:dyDescent="0.3">
      <c r="A182" s="177"/>
      <c r="B182" s="294" t="s">
        <v>480</v>
      </c>
    </row>
    <row r="183" spans="1:2" x14ac:dyDescent="0.3">
      <c r="A183" s="177"/>
      <c r="B183" s="294" t="s">
        <v>481</v>
      </c>
    </row>
    <row r="184" spans="1:2" x14ac:dyDescent="0.3">
      <c r="A184" s="177"/>
      <c r="B184" s="294" t="s">
        <v>482</v>
      </c>
    </row>
    <row r="185" spans="1:2" x14ac:dyDescent="0.3">
      <c r="A185" s="177"/>
      <c r="B185" s="294" t="s">
        <v>484</v>
      </c>
    </row>
    <row r="186" spans="1:2" x14ac:dyDescent="0.3">
      <c r="A186" s="177"/>
      <c r="B186" s="294" t="s">
        <v>485</v>
      </c>
    </row>
    <row r="187" spans="1:2" x14ac:dyDescent="0.3">
      <c r="A187" s="177"/>
      <c r="B187" s="294" t="s">
        <v>483</v>
      </c>
    </row>
    <row r="188" spans="1:2" ht="22.5" customHeight="1" x14ac:dyDescent="0.3">
      <c r="A188" s="177" t="s">
        <v>322</v>
      </c>
      <c r="B188" s="294" t="s">
        <v>411</v>
      </c>
    </row>
    <row r="189" spans="1:2" ht="22.5" customHeight="1" x14ac:dyDescent="0.3">
      <c r="A189" s="177" t="s">
        <v>323</v>
      </c>
      <c r="B189" s="294" t="s">
        <v>412</v>
      </c>
    </row>
    <row r="190" spans="1:2" ht="22.5" customHeight="1" x14ac:dyDescent="0.3">
      <c r="A190" s="177" t="s">
        <v>324</v>
      </c>
      <c r="B190" s="294" t="s">
        <v>413</v>
      </c>
    </row>
    <row r="191" spans="1:2" ht="22.5" customHeight="1" x14ac:dyDescent="0.3">
      <c r="A191" s="177" t="s">
        <v>325</v>
      </c>
      <c r="B191" s="294" t="s">
        <v>414</v>
      </c>
    </row>
    <row r="192" spans="1:2" ht="22.5" customHeight="1" x14ac:dyDescent="0.3">
      <c r="A192" s="177" t="s">
        <v>326</v>
      </c>
      <c r="B192" s="294" t="s">
        <v>415</v>
      </c>
    </row>
    <row r="193" spans="1:2" ht="22.5" customHeight="1" x14ac:dyDescent="0.3">
      <c r="A193" s="177" t="s">
        <v>176</v>
      </c>
      <c r="B193" s="294" t="s">
        <v>416</v>
      </c>
    </row>
    <row r="194" spans="1:2" ht="22.5" customHeight="1" x14ac:dyDescent="0.3">
      <c r="A194" s="177" t="s">
        <v>172</v>
      </c>
      <c r="B194" s="294" t="s">
        <v>417</v>
      </c>
    </row>
    <row r="195" spans="1:2" ht="22.5" customHeight="1" x14ac:dyDescent="0.3">
      <c r="A195" s="177" t="s">
        <v>327</v>
      </c>
      <c r="B195" s="294" t="s">
        <v>418</v>
      </c>
    </row>
    <row r="196" spans="1:2" ht="22.5" customHeight="1" x14ac:dyDescent="0.3">
      <c r="A196" s="177" t="s">
        <v>166</v>
      </c>
      <c r="B196" s="294" t="s">
        <v>419</v>
      </c>
    </row>
    <row r="197" spans="1:2" ht="22.5" customHeight="1" x14ac:dyDescent="0.3">
      <c r="A197" s="177" t="s">
        <v>328</v>
      </c>
      <c r="B197" s="294" t="s">
        <v>420</v>
      </c>
    </row>
    <row r="198" spans="1:2" ht="21" x14ac:dyDescent="0.3">
      <c r="A198" s="177" t="s">
        <v>329</v>
      </c>
      <c r="B198" s="294" t="s">
        <v>379</v>
      </c>
    </row>
    <row r="199" spans="1:2" ht="21" x14ac:dyDescent="0.3">
      <c r="A199" s="177" t="s">
        <v>330</v>
      </c>
      <c r="B199" s="294" t="s">
        <v>421</v>
      </c>
    </row>
    <row r="200" spans="1:2" ht="21" x14ac:dyDescent="0.3">
      <c r="A200" s="177" t="s">
        <v>331</v>
      </c>
      <c r="B200" s="294" t="s">
        <v>422</v>
      </c>
    </row>
    <row r="201" spans="1:2" ht="21" x14ac:dyDescent="0.3">
      <c r="A201" s="177" t="s">
        <v>332</v>
      </c>
      <c r="B201" s="294" t="s">
        <v>509</v>
      </c>
    </row>
    <row r="202" spans="1:2" ht="21" x14ac:dyDescent="0.3">
      <c r="A202" s="177" t="s">
        <v>333</v>
      </c>
      <c r="B202" s="294" t="s">
        <v>423</v>
      </c>
    </row>
    <row r="203" spans="1:2" ht="21" x14ac:dyDescent="0.3">
      <c r="A203" s="177" t="s">
        <v>334</v>
      </c>
      <c r="B203" s="294" t="s">
        <v>424</v>
      </c>
    </row>
    <row r="204" spans="1:2" ht="21" x14ac:dyDescent="0.3">
      <c r="A204" s="177" t="s">
        <v>335</v>
      </c>
      <c r="B204" s="294" t="s">
        <v>425</v>
      </c>
    </row>
    <row r="205" spans="1:2" ht="21" x14ac:dyDescent="0.3">
      <c r="A205" s="177" t="s">
        <v>336</v>
      </c>
      <c r="B205" s="294" t="s">
        <v>426</v>
      </c>
    </row>
    <row r="206" spans="1:2" ht="21" x14ac:dyDescent="0.3">
      <c r="A206" s="177" t="s">
        <v>337</v>
      </c>
      <c r="B206" s="294" t="s">
        <v>427</v>
      </c>
    </row>
    <row r="207" spans="1:2" ht="21" x14ac:dyDescent="0.3">
      <c r="A207" s="177" t="s">
        <v>338</v>
      </c>
      <c r="B207" s="294" t="s">
        <v>428</v>
      </c>
    </row>
    <row r="208" spans="1:2" ht="21" x14ac:dyDescent="0.3">
      <c r="A208" s="177" t="s">
        <v>339</v>
      </c>
      <c r="B208" s="294" t="s">
        <v>429</v>
      </c>
    </row>
    <row r="209" spans="1:2" ht="21" x14ac:dyDescent="0.3">
      <c r="A209" s="177" t="s">
        <v>167</v>
      </c>
      <c r="B209" s="294" t="s">
        <v>430</v>
      </c>
    </row>
    <row r="210" spans="1:2" ht="21" x14ac:dyDescent="0.3">
      <c r="A210" s="177" t="s">
        <v>340</v>
      </c>
      <c r="B210" s="294" t="s">
        <v>431</v>
      </c>
    </row>
    <row r="211" spans="1:2" ht="21" x14ac:dyDescent="0.3">
      <c r="A211" s="177" t="s">
        <v>168</v>
      </c>
      <c r="B211" s="294" t="s">
        <v>459</v>
      </c>
    </row>
    <row r="212" spans="1:2" ht="21" x14ac:dyDescent="0.3">
      <c r="A212" s="177" t="s">
        <v>341</v>
      </c>
      <c r="B212" s="294" t="s">
        <v>460</v>
      </c>
    </row>
    <row r="213" spans="1:2" ht="21" x14ac:dyDescent="0.3">
      <c r="A213" s="177" t="s">
        <v>342</v>
      </c>
      <c r="B213" s="294" t="s">
        <v>461</v>
      </c>
    </row>
    <row r="214" spans="1:2" ht="21" x14ac:dyDescent="0.3">
      <c r="A214" s="177" t="s">
        <v>343</v>
      </c>
      <c r="B214" s="294" t="s">
        <v>510</v>
      </c>
    </row>
    <row r="215" spans="1:2" ht="21" x14ac:dyDescent="0.3">
      <c r="A215" s="177" t="s">
        <v>344</v>
      </c>
      <c r="B215" s="294" t="s">
        <v>432</v>
      </c>
    </row>
    <row r="216" spans="1:2" ht="21" x14ac:dyDescent="0.3">
      <c r="A216" s="177" t="s">
        <v>345</v>
      </c>
      <c r="B216" s="294" t="s">
        <v>518</v>
      </c>
    </row>
    <row r="217" spans="1:2" ht="21" x14ac:dyDescent="0.3">
      <c r="A217" s="177" t="s">
        <v>346</v>
      </c>
      <c r="B217" s="294" t="s">
        <v>519</v>
      </c>
    </row>
    <row r="218" spans="1:2" ht="26.25" customHeight="1" x14ac:dyDescent="0.3">
      <c r="A218" s="177" t="s">
        <v>347</v>
      </c>
      <c r="B218" s="294" t="s">
        <v>520</v>
      </c>
    </row>
    <row r="219" spans="1:2" ht="21" x14ac:dyDescent="0.3">
      <c r="A219" s="177" t="s">
        <v>349</v>
      </c>
      <c r="B219" s="294" t="s">
        <v>433</v>
      </c>
    </row>
    <row r="220" spans="1:2" ht="21" x14ac:dyDescent="0.3">
      <c r="A220" s="177" t="s">
        <v>350</v>
      </c>
      <c r="B220" s="294" t="s">
        <v>434</v>
      </c>
    </row>
    <row r="221" spans="1:2" ht="21.75" customHeight="1" x14ac:dyDescent="0.3">
      <c r="A221" s="177" t="s">
        <v>351</v>
      </c>
      <c r="B221" s="294" t="s">
        <v>435</v>
      </c>
    </row>
    <row r="222" spans="1:2" ht="21.75" customHeight="1" x14ac:dyDescent="0.3">
      <c r="A222" s="177"/>
      <c r="B222" s="294" t="s">
        <v>521</v>
      </c>
    </row>
    <row r="223" spans="1:2" ht="21" x14ac:dyDescent="0.3">
      <c r="A223" s="177" t="s">
        <v>352</v>
      </c>
      <c r="B223" s="294" t="s">
        <v>522</v>
      </c>
    </row>
    <row r="224" spans="1:2" ht="21" x14ac:dyDescent="0.3">
      <c r="A224" s="177" t="s">
        <v>353</v>
      </c>
      <c r="B224" s="294" t="s">
        <v>436</v>
      </c>
    </row>
    <row r="225" spans="1:4" ht="21" x14ac:dyDescent="0.3">
      <c r="A225" s="177" t="s">
        <v>354</v>
      </c>
      <c r="B225" s="294" t="s">
        <v>486</v>
      </c>
    </row>
    <row r="226" spans="1:4" ht="21" x14ac:dyDescent="0.3">
      <c r="A226" s="177" t="s">
        <v>355</v>
      </c>
      <c r="B226" s="294" t="s">
        <v>437</v>
      </c>
    </row>
    <row r="227" spans="1:4" ht="21" x14ac:dyDescent="0.3">
      <c r="A227" s="177" t="s">
        <v>358</v>
      </c>
      <c r="B227" s="294" t="s">
        <v>523</v>
      </c>
    </row>
    <row r="228" spans="1:4" x14ac:dyDescent="0.3">
      <c r="A228" s="177" t="s">
        <v>359</v>
      </c>
      <c r="B228" s="294" t="s">
        <v>524</v>
      </c>
    </row>
    <row r="229" spans="1:4" ht="21" x14ac:dyDescent="0.3">
      <c r="A229" s="177" t="s">
        <v>360</v>
      </c>
      <c r="B229" s="294" t="s">
        <v>438</v>
      </c>
    </row>
    <row r="230" spans="1:4" ht="21" x14ac:dyDescent="0.3">
      <c r="A230" s="177" t="s">
        <v>361</v>
      </c>
      <c r="B230" s="294" t="s">
        <v>525</v>
      </c>
    </row>
    <row r="231" spans="1:4" ht="21" x14ac:dyDescent="0.3">
      <c r="A231" s="177" t="s">
        <v>362</v>
      </c>
      <c r="B231" s="294" t="s">
        <v>439</v>
      </c>
    </row>
    <row r="232" spans="1:4" ht="21" x14ac:dyDescent="0.3">
      <c r="A232" s="177" t="s">
        <v>363</v>
      </c>
      <c r="B232" s="294" t="s">
        <v>526</v>
      </c>
    </row>
    <row r="233" spans="1:4" ht="21" x14ac:dyDescent="0.3">
      <c r="A233" s="177" t="s">
        <v>364</v>
      </c>
      <c r="B233" s="294" t="s">
        <v>527</v>
      </c>
    </row>
    <row r="234" spans="1:4" ht="21" x14ac:dyDescent="0.3">
      <c r="A234" s="177" t="s">
        <v>365</v>
      </c>
      <c r="B234" s="294" t="s">
        <v>440</v>
      </c>
    </row>
    <row r="235" spans="1:4" ht="21" x14ac:dyDescent="0.3">
      <c r="A235" s="177" t="s">
        <v>366</v>
      </c>
      <c r="B235" s="294" t="s">
        <v>441</v>
      </c>
    </row>
    <row r="236" spans="1:4" ht="21" x14ac:dyDescent="0.3">
      <c r="A236" s="177" t="s">
        <v>367</v>
      </c>
      <c r="B236" s="294" t="s">
        <v>528</v>
      </c>
    </row>
    <row r="237" spans="1:4" ht="21" x14ac:dyDescent="0.3">
      <c r="A237" s="177" t="s">
        <v>169</v>
      </c>
      <c r="B237" s="294" t="s">
        <v>442</v>
      </c>
    </row>
    <row r="238" spans="1:4" ht="21" x14ac:dyDescent="0.3">
      <c r="A238" s="177" t="s">
        <v>368</v>
      </c>
      <c r="B238" s="294" t="s">
        <v>443</v>
      </c>
    </row>
    <row r="239" spans="1:4" ht="21" x14ac:dyDescent="0.3">
      <c r="A239" s="177" t="s">
        <v>369</v>
      </c>
      <c r="B239" s="294" t="s">
        <v>444</v>
      </c>
    </row>
    <row r="240" spans="1:4" ht="21" x14ac:dyDescent="0.3">
      <c r="A240" s="177" t="s">
        <v>175</v>
      </c>
      <c r="B240" s="294" t="s">
        <v>529</v>
      </c>
      <c r="D240" s="114"/>
    </row>
    <row r="241" spans="1:4" ht="21" x14ac:dyDescent="0.3">
      <c r="A241" s="177" t="s">
        <v>370</v>
      </c>
      <c r="B241" s="294" t="s">
        <v>530</v>
      </c>
      <c r="D241" s="114"/>
    </row>
    <row r="242" spans="1:4" ht="21" x14ac:dyDescent="0.3">
      <c r="A242" s="177" t="s">
        <v>171</v>
      </c>
      <c r="B242" s="294" t="s">
        <v>531</v>
      </c>
      <c r="D242" s="114"/>
    </row>
    <row r="243" spans="1:4" ht="21" x14ac:dyDescent="0.3">
      <c r="A243" s="177" t="s">
        <v>371</v>
      </c>
      <c r="B243" s="294" t="s">
        <v>447</v>
      </c>
      <c r="D243" s="114"/>
    </row>
    <row r="244" spans="1:4" ht="20.25" customHeight="1" x14ac:dyDescent="0.3">
      <c r="A244" s="177" t="s">
        <v>372</v>
      </c>
      <c r="B244" s="294" t="s">
        <v>448</v>
      </c>
      <c r="D244" s="114"/>
    </row>
    <row r="245" spans="1:4" ht="21" x14ac:dyDescent="0.3">
      <c r="A245" s="177" t="s">
        <v>170</v>
      </c>
      <c r="B245" s="294" t="s">
        <v>449</v>
      </c>
      <c r="D245" s="114"/>
    </row>
    <row r="246" spans="1:4" x14ac:dyDescent="0.3">
      <c r="A246" s="167" t="s">
        <v>174</v>
      </c>
      <c r="B246" s="294" t="s">
        <v>450</v>
      </c>
      <c r="D246" s="114"/>
    </row>
    <row r="247" spans="1:4" ht="21" x14ac:dyDescent="0.3">
      <c r="A247" s="177" t="s">
        <v>373</v>
      </c>
      <c r="B247" s="294" t="s">
        <v>451</v>
      </c>
      <c r="D247" s="114"/>
    </row>
    <row r="248" spans="1:4" ht="21" x14ac:dyDescent="0.3">
      <c r="A248" s="177" t="s">
        <v>374</v>
      </c>
      <c r="B248" s="294" t="s">
        <v>452</v>
      </c>
    </row>
    <row r="249" spans="1:4" ht="21" x14ac:dyDescent="0.3">
      <c r="A249" s="177" t="s">
        <v>375</v>
      </c>
      <c r="B249" s="294" t="s">
        <v>446</v>
      </c>
    </row>
    <row r="250" spans="1:4" ht="21" x14ac:dyDescent="0.3">
      <c r="A250" s="177" t="s">
        <v>376</v>
      </c>
      <c r="B250" s="294" t="s">
        <v>445</v>
      </c>
    </row>
    <row r="251" spans="1:4" x14ac:dyDescent="0.3">
      <c r="B251" s="294" t="s">
        <v>532</v>
      </c>
    </row>
    <row r="252" spans="1:4" x14ac:dyDescent="0.3">
      <c r="B252" s="294" t="s">
        <v>453</v>
      </c>
    </row>
    <row r="253" spans="1:4" ht="13" x14ac:dyDescent="0.3">
      <c r="A253" s="166" t="s">
        <v>173</v>
      </c>
      <c r="B253" s="294" t="s">
        <v>454</v>
      </c>
    </row>
    <row r="254" spans="1:4" x14ac:dyDescent="0.3">
      <c r="B254" s="294" t="s">
        <v>533</v>
      </c>
    </row>
    <row r="255" spans="1:4" x14ac:dyDescent="0.3">
      <c r="B255" s="294" t="s">
        <v>534</v>
      </c>
    </row>
    <row r="256" spans="1:4" x14ac:dyDescent="0.3">
      <c r="B256" s="294" t="s">
        <v>455</v>
      </c>
    </row>
    <row r="257" spans="2:4" x14ac:dyDescent="0.3">
      <c r="B257" s="294" t="s">
        <v>535</v>
      </c>
    </row>
    <row r="258" spans="2:4" x14ac:dyDescent="0.3">
      <c r="B258" s="294" t="s">
        <v>487</v>
      </c>
      <c r="C258" s="179"/>
      <c r="D258" s="293"/>
    </row>
    <row r="259" spans="2:4" x14ac:dyDescent="0.3">
      <c r="B259" s="294" t="s">
        <v>456</v>
      </c>
      <c r="C259" s="179"/>
      <c r="D259" s="293"/>
    </row>
    <row r="260" spans="2:4" x14ac:dyDescent="0.3">
      <c r="B260" s="181" t="s">
        <v>536</v>
      </c>
      <c r="C260" s="179"/>
      <c r="D260" s="293"/>
    </row>
    <row r="261" spans="2:4" x14ac:dyDescent="0.3">
      <c r="C261" s="179"/>
      <c r="D261" s="293"/>
    </row>
    <row r="262" spans="2:4" x14ac:dyDescent="0.3">
      <c r="B262" s="430" t="s">
        <v>537</v>
      </c>
      <c r="C262" s="179"/>
      <c r="D262" s="293"/>
    </row>
    <row r="263" spans="2:4" x14ac:dyDescent="0.3">
      <c r="B263" s="179" t="s">
        <v>490</v>
      </c>
      <c r="C263" s="179"/>
      <c r="D263" s="293"/>
    </row>
    <row r="264" spans="2:4" x14ac:dyDescent="0.3">
      <c r="B264" s="179" t="s">
        <v>491</v>
      </c>
      <c r="C264" s="179"/>
      <c r="D264" s="293"/>
    </row>
    <row r="265" spans="2:4" x14ac:dyDescent="0.3">
      <c r="B265" s="179" t="s">
        <v>492</v>
      </c>
      <c r="C265" s="179"/>
      <c r="D265" s="293"/>
    </row>
    <row r="266" spans="2:4" x14ac:dyDescent="0.3">
      <c r="B266" s="179" t="s">
        <v>493</v>
      </c>
      <c r="C266" s="179"/>
      <c r="D266" s="293"/>
    </row>
    <row r="267" spans="2:4" x14ac:dyDescent="0.3">
      <c r="B267" s="179" t="s">
        <v>494</v>
      </c>
      <c r="C267" s="179"/>
      <c r="D267" s="293"/>
    </row>
    <row r="268" spans="2:4" x14ac:dyDescent="0.3">
      <c r="B268" s="179" t="s">
        <v>495</v>
      </c>
      <c r="C268" s="179"/>
      <c r="D268" s="293"/>
    </row>
    <row r="269" spans="2:4" x14ac:dyDescent="0.3">
      <c r="B269" s="179" t="s">
        <v>496</v>
      </c>
      <c r="C269" s="179"/>
      <c r="D269" s="293"/>
    </row>
    <row r="270" spans="2:4" x14ac:dyDescent="0.3">
      <c r="B270" s="179" t="s">
        <v>497</v>
      </c>
      <c r="C270" s="179"/>
      <c r="D270" s="293"/>
    </row>
    <row r="271" spans="2:4" x14ac:dyDescent="0.3">
      <c r="B271" s="179" t="s">
        <v>498</v>
      </c>
      <c r="C271" s="179"/>
      <c r="D271" s="293"/>
    </row>
    <row r="272" spans="2:4" x14ac:dyDescent="0.3">
      <c r="B272" s="179" t="s">
        <v>538</v>
      </c>
      <c r="C272" s="179"/>
      <c r="D272" s="293"/>
    </row>
    <row r="273" spans="2:4" x14ac:dyDescent="0.3">
      <c r="B273" s="179" t="s">
        <v>499</v>
      </c>
      <c r="C273" s="179"/>
      <c r="D273" s="293"/>
    </row>
    <row r="274" spans="2:4" x14ac:dyDescent="0.3">
      <c r="B274" s="179" t="s">
        <v>500</v>
      </c>
      <c r="C274" s="179"/>
      <c r="D274" s="293"/>
    </row>
    <row r="275" spans="2:4" x14ac:dyDescent="0.3">
      <c r="B275" s="179" t="s">
        <v>501</v>
      </c>
      <c r="C275" s="179"/>
      <c r="D275" s="293"/>
    </row>
    <row r="276" spans="2:4" x14ac:dyDescent="0.3">
      <c r="B276" s="179" t="s">
        <v>502</v>
      </c>
      <c r="C276" s="179"/>
      <c r="D276" s="293"/>
    </row>
    <row r="277" spans="2:4" x14ac:dyDescent="0.3">
      <c r="B277" s="179" t="s">
        <v>503</v>
      </c>
      <c r="C277" s="179"/>
      <c r="D277" s="293"/>
    </row>
    <row r="278" spans="2:4" x14ac:dyDescent="0.3">
      <c r="B278" s="179" t="s">
        <v>539</v>
      </c>
      <c r="C278" s="179"/>
      <c r="D278" s="293"/>
    </row>
    <row r="279" spans="2:4" x14ac:dyDescent="0.3">
      <c r="B279" s="179" t="s">
        <v>458</v>
      </c>
    </row>
    <row r="280" spans="2:4" x14ac:dyDescent="0.3">
      <c r="B280" s="179" t="s">
        <v>504</v>
      </c>
    </row>
    <row r="281" spans="2:4" x14ac:dyDescent="0.3">
      <c r="B281" s="179" t="s">
        <v>457</v>
      </c>
    </row>
    <row r="282" spans="2:4" x14ac:dyDescent="0.3">
      <c r="B282" s="179" t="s">
        <v>505</v>
      </c>
    </row>
    <row r="283" spans="2:4" x14ac:dyDescent="0.3">
      <c r="B283" s="179" t="s">
        <v>506</v>
      </c>
    </row>
    <row r="284" spans="2:4" x14ac:dyDescent="0.3">
      <c r="B284" s="179" t="s">
        <v>507</v>
      </c>
    </row>
    <row r="285" spans="2:4" x14ac:dyDescent="0.3">
      <c r="B285" s="179" t="s">
        <v>508</v>
      </c>
    </row>
  </sheetData>
  <sheetProtection algorithmName="SHA-512" hashValue="BzmL25XJ1NDRkbVbU/GavcCllFJcEEvtiOuYwBjbEBWbw2ZArchRQ3FRTb1XG3qFtYGQrgb92S19Qzc3uULZGw==" saltValue="laVg2fAFTAH7VR2Uz2uQHw==" spinCount="100000" sheet="1" objects="1" scenarios="1"/>
  <sortState xmlns:xlrd2="http://schemas.microsoft.com/office/spreadsheetml/2017/richdata2" ref="A2:B43">
    <sortCondition ref="A2:A43"/>
  </sortState>
  <customSheetViews>
    <customSheetView guid="{83098F38-0717-4B50-8BD3-203AEAEC5178}">
      <pageMargins left="0.7" right="0.7" top="0.75" bottom="0.75" header="0.3" footer="0.3"/>
      <pageSetup orientation="portrait" r:id="rId1"/>
    </customSheetView>
    <customSheetView guid="{DD73B992-D19F-4F98-A6CC-04B0864BB520}">
      <pageMargins left="0.7" right="0.7" top="0.75" bottom="0.75" header="0.3" footer="0.3"/>
      <pageSetup orientation="portrait" r:id="rId2"/>
    </customSheetView>
  </customSheetViews>
  <phoneticPr fontId="46" type="noConversion"/>
  <conditionalFormatting sqref="B286:B1048576 B260 B1:B141">
    <cfRule type="duplicateValues" dxfId="6" priority="1"/>
  </conditionalFormatting>
  <conditionalFormatting sqref="B2:B43">
    <cfRule type="duplicateValues" dxfId="5" priority="30"/>
  </conditionalFormatting>
  <conditionalFormatting sqref="B3">
    <cfRule type="duplicateValues" dxfId="4" priority="2"/>
  </conditionalFormatting>
  <conditionalFormatting sqref="B4:B6">
    <cfRule type="duplicateValues" dxfId="3" priority="22"/>
  </conditionalFormatting>
  <conditionalFormatting sqref="B7">
    <cfRule type="duplicateValues" dxfId="2" priority="4"/>
  </conditionalFormatting>
  <conditionalFormatting sqref="B9">
    <cfRule type="duplicateValues" dxfId="1" priority="3"/>
  </conditionalFormatting>
  <conditionalFormatting sqref="B10">
    <cfRule type="duplicateValues" dxfId="0" priority="6"/>
  </conditionalFormatting>
  <pageMargins left="0.5" right="0.15" top="0.15" bottom="0.1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Timesheet</vt:lpstr>
      <vt:lpstr>Differential</vt:lpstr>
      <vt:lpstr>Projects</vt:lpstr>
      <vt:lpstr>Overtime Request Form</vt:lpstr>
      <vt:lpstr>CODE REFERENCE</vt:lpstr>
      <vt:lpstr>Certs</vt:lpstr>
      <vt:lpstr>Leaves</vt:lpstr>
      <vt:lpstr>PayPeriod</vt:lpstr>
      <vt:lpstr>Differential!Print_Area</vt:lpstr>
      <vt:lpstr>Projects!Print_Titles</vt:lpstr>
      <vt:lpstr>Programs</vt:lpstr>
      <vt:lpstr>'CODE REFERENCE'!REGULAR_HOURS_USED</vt:lpstr>
    </vt:vector>
  </TitlesOfParts>
  <Company>Riverside County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Lydon K. Hernandez</dc:creator>
  <cp:lastModifiedBy>Alferez, Michael</cp:lastModifiedBy>
  <cp:lastPrinted>2024-04-26T17:53:11Z</cp:lastPrinted>
  <dcterms:created xsi:type="dcterms:W3CDTF">2011-12-07T21:47:59Z</dcterms:created>
  <dcterms:modified xsi:type="dcterms:W3CDTF">2025-07-04T00:52:16Z</dcterms:modified>
</cp:coreProperties>
</file>